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桌面\2019别克昂科旗方案&amp;sow\合同\"/>
    </mc:Choice>
  </mc:AlternateContent>
  <bookViews>
    <workbookView xWindow="-100" yWindow="-100" windowWidth="14500" windowHeight="9660"/>
  </bookViews>
  <sheets>
    <sheet name="结算" sheetId="4" r:id="rId1"/>
    <sheet name="车主机票" sheetId="5" r:id="rId2"/>
    <sheet name="VIP费用" sheetId="6" r:id="rId3"/>
    <sheet name="VIP司机" sheetId="7" r:id="rId4"/>
  </sheets>
  <definedNames>
    <definedName name="_xlnm.Print_Area" localSheetId="0">结算!$A$2:$G$47</definedName>
    <definedName name="_xlnm.Print_Titles" localSheetId="0">结算!$2:$2</definedName>
  </definedNames>
  <calcPr calcId="152511"/>
</workbook>
</file>

<file path=xl/calcChain.xml><?xml version="1.0" encoding="utf-8"?>
<calcChain xmlns="http://schemas.openxmlformats.org/spreadsheetml/2006/main">
  <c r="M39" i="4" l="1"/>
  <c r="F73" i="6"/>
  <c r="Q9" i="4"/>
  <c r="Q11" i="4"/>
  <c r="P10" i="4"/>
  <c r="P6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7" i="4"/>
  <c r="P28" i="4"/>
  <c r="P29" i="4"/>
  <c r="P30" i="4"/>
  <c r="P31" i="4"/>
  <c r="P32" i="4"/>
  <c r="P33" i="4"/>
  <c r="P34" i="4"/>
  <c r="P35" i="4"/>
  <c r="P36" i="4"/>
  <c r="P40" i="4"/>
  <c r="P41" i="4"/>
  <c r="P42" i="4"/>
  <c r="P43" i="4"/>
  <c r="P44" i="4"/>
  <c r="P5" i="4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3" i="5"/>
  <c r="G41" i="4" l="1"/>
  <c r="M36" i="4"/>
  <c r="M6" i="4"/>
  <c r="M7" i="4"/>
  <c r="Q7" i="4" s="1"/>
  <c r="M8" i="4"/>
  <c r="Q8" i="4" s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P26" i="4" s="1"/>
  <c r="M27" i="4"/>
  <c r="M28" i="4"/>
  <c r="M29" i="4"/>
  <c r="M32" i="4"/>
  <c r="M33" i="4"/>
  <c r="M34" i="4"/>
  <c r="M35" i="4"/>
  <c r="M37" i="4"/>
  <c r="P37" i="4" s="1"/>
  <c r="M38" i="4"/>
  <c r="P38" i="4" s="1"/>
  <c r="P39" i="4"/>
  <c r="M40" i="4"/>
  <c r="M41" i="4"/>
  <c r="M42" i="4"/>
  <c r="M43" i="4"/>
  <c r="M44" i="4"/>
  <c r="M5" i="4"/>
  <c r="G65" i="7"/>
  <c r="F65" i="7"/>
  <c r="F74" i="6" l="1"/>
  <c r="L59" i="5" l="1"/>
  <c r="M45" i="4" l="1"/>
  <c r="M46" i="4" l="1"/>
  <c r="M47" i="4" s="1"/>
  <c r="G6" i="4" l="1"/>
  <c r="G5" i="4" l="1"/>
  <c r="G7" i="4" l="1"/>
  <c r="G8" i="4"/>
  <c r="G9" i="4" l="1"/>
  <c r="G11" i="4"/>
  <c r="G12" i="4"/>
  <c r="Q12" i="4" s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2" i="4"/>
  <c r="G33" i="4"/>
  <c r="G34" i="4"/>
  <c r="G37" i="4"/>
  <c r="G42" i="4"/>
  <c r="G43" i="4"/>
  <c r="G44" i="4"/>
  <c r="G45" i="4" l="1"/>
  <c r="G46" i="4" l="1"/>
  <c r="G47" i="4" s="1"/>
  <c r="P45" i="4"/>
</calcChain>
</file>

<file path=xl/sharedStrings.xml><?xml version="1.0" encoding="utf-8"?>
<sst xmlns="http://schemas.openxmlformats.org/spreadsheetml/2006/main" count="815" uniqueCount="598">
  <si>
    <t>规格
Standard</t>
    <phoneticPr fontId="22" type="noConversion"/>
  </si>
  <si>
    <t>总计
Total</t>
    <phoneticPr fontId="22" type="noConversion"/>
  </si>
  <si>
    <t>数量
Number</t>
    <phoneticPr fontId="22" type="noConversion"/>
  </si>
  <si>
    <t>次数Frequency</t>
    <phoneticPr fontId="22" type="noConversion"/>
  </si>
  <si>
    <t>单价
Price</t>
    <phoneticPr fontId="22" type="noConversion"/>
  </si>
  <si>
    <t>客房
Accommodation</t>
    <phoneticPr fontId="22" type="noConversion"/>
  </si>
  <si>
    <t>用餐
Meal</t>
    <phoneticPr fontId="22" type="noConversion"/>
  </si>
  <si>
    <t>车辆
Bus</t>
    <phoneticPr fontId="22" type="noConversion"/>
  </si>
  <si>
    <t>项目
Project</t>
    <phoneticPr fontId="22" type="noConversion"/>
  </si>
  <si>
    <t>标准大床房（含单早，wifi，服务费）
Queen Room(Single breakfast,wifi,Service fee)</t>
    <phoneticPr fontId="22" type="noConversion"/>
  </si>
  <si>
    <t>参会人员信息登记系统
Participant information registration system</t>
    <phoneticPr fontId="22" type="noConversion"/>
  </si>
  <si>
    <t>工作人员
Staff</t>
    <phoneticPr fontId="22" type="noConversion"/>
  </si>
  <si>
    <t>物料
Materials</t>
    <phoneticPr fontId="22" type="noConversion"/>
  </si>
  <si>
    <t>标准双床房（含单早，wifi，服务费）
Twin Room(Single breakfast,wifi,Service fee)</t>
    <phoneticPr fontId="22" type="noConversion"/>
  </si>
  <si>
    <t>暂按每人1瓶预估(1 bottle per person)</t>
    <phoneticPr fontId="22" type="noConversion"/>
  </si>
  <si>
    <t>LED手举牌
LED Holding card</t>
    <phoneticPr fontId="22" type="noConversion"/>
  </si>
  <si>
    <t>大巴车头牌
Bus Card</t>
    <phoneticPr fontId="22" type="noConversion"/>
  </si>
  <si>
    <t>短驳手举牌
Holding card for shuttle bus</t>
    <phoneticPr fontId="22" type="noConversion"/>
  </si>
  <si>
    <t>接机牌
Pick up card</t>
    <phoneticPr fontId="22" type="noConversion"/>
  </si>
  <si>
    <t>接送机矿泉水
water</t>
    <phoneticPr fontId="22" type="noConversion"/>
  </si>
  <si>
    <t>行李牌
Baggage claim tag</t>
    <phoneticPr fontId="22" type="noConversion"/>
  </si>
  <si>
    <t>酒店工作人员 Hotel staff</t>
    <phoneticPr fontId="22" type="noConversion"/>
  </si>
  <si>
    <t>机场迎宾   Airport staff</t>
    <phoneticPr fontId="22" type="noConversion"/>
  </si>
  <si>
    <t>客服人员 Customer service</t>
    <phoneticPr fontId="22" type="noConversion"/>
  </si>
  <si>
    <t>热线电话 Telephone Fee</t>
    <phoneticPr fontId="22" type="noConversion"/>
  </si>
  <si>
    <t>短信平台使用费 Message fee</t>
    <phoneticPr fontId="22" type="noConversion"/>
  </si>
  <si>
    <t>KT板＋伸缩把手
KT board+Telescopic handle</t>
    <phoneticPr fontId="22" type="noConversion"/>
  </si>
  <si>
    <t>KT板＋把手
KT board+ handle</t>
    <phoneticPr fontId="22" type="noConversion"/>
  </si>
  <si>
    <t>塑封A4（接驳&amp;接机）
A4（shuttle bus&amp;pick up）</t>
    <phoneticPr fontId="22" type="noConversion"/>
  </si>
  <si>
    <t>总计（Net）Total（Net）</t>
    <phoneticPr fontId="22" type="noConversion"/>
  </si>
  <si>
    <t>总计（不含税）Total (tax free)</t>
    <phoneticPr fontId="22" type="noConversion"/>
  </si>
  <si>
    <t>6人，暂按15天估计   6 person, 15days</t>
    <phoneticPr fontId="22" type="noConversion"/>
  </si>
  <si>
    <t>接机接站服务人员餐费 Meals for Airport staff</t>
    <phoneticPr fontId="22" type="noConversion"/>
  </si>
  <si>
    <t>备用金
Reserve fund</t>
    <phoneticPr fontId="22" type="noConversion"/>
  </si>
  <si>
    <t>各酒店2个，2*5
2 boards every hotels ,2*5</t>
    <phoneticPr fontId="22" type="noConversion"/>
  </si>
  <si>
    <t>按20次计算 Estimate 20 times</t>
    <phoneticPr fontId="22" type="noConversion"/>
  </si>
  <si>
    <t>备用金 Reserve Fund</t>
    <phoneticPr fontId="22" type="noConversion"/>
  </si>
  <si>
    <t>包括本地通话及国内长途 Including local calls and domestic calls</t>
    <phoneticPr fontId="22" type="noConversion"/>
  </si>
  <si>
    <t>人员暂按24人预估
Estimate 24 person</t>
  </si>
  <si>
    <t>活动后备车
back up bus</t>
    <phoneticPr fontId="22" type="noConversion"/>
  </si>
  <si>
    <t>差旅费 travel expense</t>
    <phoneticPr fontId="22" type="noConversion"/>
  </si>
  <si>
    <t>住宿费 hotel expense</t>
    <phoneticPr fontId="22" type="noConversion"/>
  </si>
  <si>
    <t>页面设计，网站接口，系统使用等，付款方式包含支付宝、微信、银联
Page desigh, website and etc. payment method including Alipay、wechat and Union pay</t>
    <phoneticPr fontId="22" type="noConversion"/>
  </si>
  <si>
    <t>接站服务人员 Railway station staff</t>
    <phoneticPr fontId="22" type="noConversion"/>
  </si>
  <si>
    <t>VIP车辆相关费用
VIP Vehicle fee</t>
    <phoneticPr fontId="22" type="noConversion"/>
  </si>
  <si>
    <t>人员暂按12人预估 Estimate 12 person</t>
    <phoneticPr fontId="22" type="noConversion"/>
  </si>
  <si>
    <t>酒店工作人员餐费 Hotel staff meal fee</t>
    <phoneticPr fontId="22" type="noConversion"/>
  </si>
  <si>
    <t>服务费 Service fee</t>
    <phoneticPr fontId="22" type="noConversion"/>
  </si>
  <si>
    <t>接机备车</t>
    <phoneticPr fontId="22" type="noConversion"/>
  </si>
  <si>
    <t>广州长隆酒店
Guangzhou Chimelong Safari Park</t>
    <phoneticPr fontId="22" type="noConversion"/>
  </si>
  <si>
    <t>广州星河湾酒店
Chateau Star River Guangzhou</t>
    <phoneticPr fontId="22" type="noConversion"/>
  </si>
  <si>
    <t>广州星河湾酒店
Chateau Star River Guangzhou</t>
    <phoneticPr fontId="22" type="noConversion"/>
  </si>
  <si>
    <t>11月21日酒店至会场接驳
Hotel shuttle bus</t>
    <phoneticPr fontId="22" type="noConversion"/>
  </si>
  <si>
    <t>按实际结算</t>
    <phoneticPr fontId="22" type="noConversion"/>
  </si>
  <si>
    <t xml:space="preserve">11月22日49座大巴酒店-机场单次使用价格
49 seats shuttle bus from Hotel to  Airport </t>
    <phoneticPr fontId="22" type="noConversion"/>
  </si>
  <si>
    <t>机场</t>
    <phoneticPr fontId="22" type="noConversion"/>
  </si>
  <si>
    <t>从7:00-11:00暂按一小时一班计算，分二条线路
Shuttle bus from 7am-11am per hour,three lines</t>
    <phoneticPr fontId="22" type="noConversion"/>
  </si>
  <si>
    <t>暂按控房签到、会务、餐饮，每家5人，共10人预估，含会务指引、会议服务、送机人员， Estimate  10 person</t>
    <phoneticPr fontId="22" type="noConversion"/>
  </si>
  <si>
    <t>以实际发生金额为准</t>
    <phoneticPr fontId="22" type="noConversion"/>
  </si>
  <si>
    <t>报名系统 Registration System</t>
    <phoneticPr fontId="22" type="noConversion"/>
  </si>
  <si>
    <t>11月20日自助晚餐
Buffet dinner on Nov 20</t>
    <phoneticPr fontId="22" type="noConversion"/>
  </si>
  <si>
    <t xml:space="preserve">11月20日49座大巴白云机场接机单次使用价格
49 seats bus for  Airport pick up </t>
    <phoneticPr fontId="22" type="noConversion"/>
  </si>
  <si>
    <t>从10:00-16:00暂按30分钟一班计算
Shuttle bus from 10am-16pm per hour</t>
    <phoneticPr fontId="22" type="noConversion"/>
  </si>
  <si>
    <t>昂科旗 &amp; 昂科威发布会会务接待-SOW</t>
    <phoneticPr fontId="22" type="noConversion"/>
  </si>
  <si>
    <t>广州长隆熊猫酒店（主酒店）
Guangzhou Chimelong Panda Hotel</t>
  </si>
  <si>
    <t>标准大床房（含单早，wifi，服务费）
Queen Room(Single breakfast,wifi,Service fee)</t>
  </si>
  <si>
    <t>标准双床房（含单早，wifi，服务费）
Twin Room(Single breakfast,wifi,Service fee)</t>
  </si>
  <si>
    <t>备注
Remark</t>
    <phoneticPr fontId="22" type="noConversion"/>
  </si>
  <si>
    <t>SGM房费自付</t>
    <phoneticPr fontId="22" type="noConversion"/>
  </si>
  <si>
    <t>会议</t>
    <phoneticPr fontId="22" type="noConversion"/>
  </si>
  <si>
    <t>广州长隆酒店
Guangzhou Chimelong Safari Park</t>
    <phoneticPr fontId="22" type="noConversion"/>
  </si>
  <si>
    <t>会展中心2楼201室</t>
    <phoneticPr fontId="22" type="noConversion"/>
  </si>
  <si>
    <t>11月19日 49座大巴动员大会</t>
    <phoneticPr fontId="22" type="noConversion"/>
  </si>
  <si>
    <t>18:00 发车</t>
    <phoneticPr fontId="22" type="noConversion"/>
  </si>
  <si>
    <t>其他</t>
    <phoneticPr fontId="22" type="noConversion"/>
  </si>
  <si>
    <t>别克车主机票</t>
    <phoneticPr fontId="22" type="noConversion"/>
  </si>
  <si>
    <t>别克车主报销</t>
    <phoneticPr fontId="22" type="noConversion"/>
  </si>
  <si>
    <t>洲际酒店杂费</t>
    <phoneticPr fontId="22" type="noConversion"/>
  </si>
  <si>
    <t>君悦酒店杂费</t>
    <phoneticPr fontId="22" type="noConversion"/>
  </si>
  <si>
    <t>账单明细</t>
  </si>
  <si>
    <r>
      <rPr>
        <b/>
        <sz val="10"/>
        <rFont val="宋体"/>
        <family val="3"/>
        <charset val="134"/>
      </rPr>
      <t>出票日期</t>
    </r>
  </si>
  <si>
    <r>
      <rPr>
        <b/>
        <sz val="10"/>
        <rFont val="宋体"/>
        <family val="3"/>
        <charset val="134"/>
      </rPr>
      <t>票号</t>
    </r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</si>
  <si>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</si>
  <si>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</si>
  <si>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</si>
  <si>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</si>
  <si>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</si>
  <si>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</si>
  <si>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票价</t>
    </r>
  </si>
  <si>
    <r>
      <rPr>
        <b/>
        <sz val="10"/>
        <rFont val="宋体"/>
        <family val="3"/>
        <charset val="134"/>
      </rPr>
      <t>税款</t>
    </r>
  </si>
  <si>
    <r>
      <rPr>
        <b/>
        <sz val="10"/>
        <rFont val="宋体"/>
        <family val="3"/>
        <charset val="134"/>
      </rPr>
      <t>服务费</t>
    </r>
  </si>
  <si>
    <r>
      <rPr>
        <b/>
        <sz val="10"/>
        <rFont val="宋体"/>
        <family val="3"/>
        <charset val="134"/>
      </rPr>
      <t>应收款</t>
    </r>
  </si>
  <si>
    <t>7843809531979</t>
  </si>
  <si>
    <t>HPTM1L</t>
  </si>
  <si>
    <t xml:space="preserve">CZ6790 </t>
  </si>
  <si>
    <t>杨峥嵘</t>
  </si>
  <si>
    <t>广州→海口</t>
  </si>
  <si>
    <t xml:space="preserve">2019-11-21 7:00, 8:35  </t>
  </si>
  <si>
    <t>L</t>
  </si>
  <si>
    <t>4793809531978</t>
  </si>
  <si>
    <t>KNK88S</t>
  </si>
  <si>
    <t xml:space="preserve">ZH9954 </t>
  </si>
  <si>
    <t>南通→广州</t>
  </si>
  <si>
    <t xml:space="preserve">2019-11-20 7:50, 10:30  </t>
  </si>
  <si>
    <t>V</t>
  </si>
  <si>
    <t>7843809531977</t>
  </si>
  <si>
    <t>KR3VPL</t>
  </si>
  <si>
    <t xml:space="preserve">CZ3394 </t>
  </si>
  <si>
    <t>邱高雷</t>
  </si>
  <si>
    <t>广州→郑州</t>
  </si>
  <si>
    <t xml:space="preserve">2019-11-21 14:30, 17:10  </t>
  </si>
  <si>
    <t>7843809531975</t>
  </si>
  <si>
    <t>JNWZGX</t>
  </si>
  <si>
    <t xml:space="preserve">CZ3202 </t>
  </si>
  <si>
    <t>胡涛</t>
  </si>
  <si>
    <t>西安→广州</t>
  </si>
  <si>
    <t xml:space="preserve">2019-11-19 11:00, 13:45  </t>
  </si>
  <si>
    <t>7843340723876</t>
  </si>
  <si>
    <t>JTPSQM</t>
  </si>
  <si>
    <t xml:space="preserve">CZ3379 </t>
  </si>
  <si>
    <t>陈统连</t>
  </si>
  <si>
    <t>长沙→广州</t>
  </si>
  <si>
    <t xml:space="preserve">2019-11-20 13:15, 14:50  </t>
  </si>
  <si>
    <t>4793809531971</t>
  </si>
  <si>
    <t>JPKLLE</t>
  </si>
  <si>
    <t xml:space="preserve">ZH9953 </t>
  </si>
  <si>
    <t>庞健荣</t>
  </si>
  <si>
    <t>广州→南通</t>
  </si>
  <si>
    <t xml:space="preserve">2019-11-21 21:20, 23:45  </t>
  </si>
  <si>
    <t>7841468582214</t>
  </si>
  <si>
    <t>KTRM6F</t>
  </si>
  <si>
    <t xml:space="preserve">CZ3711 </t>
  </si>
  <si>
    <t>翟清勇</t>
  </si>
  <si>
    <t>广州→济南</t>
  </si>
  <si>
    <t xml:space="preserve">2019-11-21 15:10, 17:45  </t>
  </si>
  <si>
    <t>4792158697211</t>
  </si>
  <si>
    <t>KTRM3C</t>
  </si>
  <si>
    <t xml:space="preserve">ZH9972 </t>
  </si>
  <si>
    <t>济南→广州</t>
  </si>
  <si>
    <t xml:space="preserve">2019-11-20 12:10, 14:55  </t>
  </si>
  <si>
    <t>7843340723867</t>
  </si>
  <si>
    <t>KEMZBZ</t>
  </si>
  <si>
    <t xml:space="preserve">CZ3425 </t>
  </si>
  <si>
    <t>董春兰</t>
  </si>
  <si>
    <t>广州→重庆</t>
  </si>
  <si>
    <t xml:space="preserve">2019-11-21 13:45, 15:50  </t>
  </si>
  <si>
    <t>7841468580106</t>
  </si>
  <si>
    <t>KX4HF4</t>
  </si>
  <si>
    <t xml:space="preserve">CZ2817 </t>
  </si>
  <si>
    <t>重庆→广州</t>
  </si>
  <si>
    <t xml:space="preserve">2019-11-20 11:55, 14:00  </t>
  </si>
  <si>
    <t>7843340723863</t>
  </si>
  <si>
    <t>HQXBZG</t>
  </si>
  <si>
    <t xml:space="preserve">CZ2838 </t>
  </si>
  <si>
    <t>曹子交</t>
  </si>
  <si>
    <t>惠州→重庆</t>
  </si>
  <si>
    <t xml:space="preserve">2019-11-22 16:40, 19:00  </t>
  </si>
  <si>
    <t>7843700651660</t>
  </si>
  <si>
    <t>KX4H5H</t>
  </si>
  <si>
    <t xml:space="preserve">CZ3404 </t>
  </si>
  <si>
    <t>成都→广州</t>
  </si>
  <si>
    <t xml:space="preserve">2019-11-20 10:55, 13:20  </t>
  </si>
  <si>
    <t>7813340723859</t>
  </si>
  <si>
    <t>KT5LRW</t>
  </si>
  <si>
    <t xml:space="preserve">MU5287 </t>
  </si>
  <si>
    <t>谢骥程</t>
  </si>
  <si>
    <t>合肥→广州</t>
  </si>
  <si>
    <t xml:space="preserve">2019-11-20 7:45, 10:10  </t>
  </si>
  <si>
    <t>7843700651661</t>
  </si>
  <si>
    <t>JPT410</t>
  </si>
  <si>
    <t xml:space="preserve">CZ3547 </t>
  </si>
  <si>
    <t>蒋丽娟</t>
  </si>
  <si>
    <t>广州→上海虹桥</t>
  </si>
  <si>
    <t xml:space="preserve">2019-11-21 19:00, 21:15  </t>
  </si>
  <si>
    <t>4793809531970</t>
  </si>
  <si>
    <t>HGGCTG</t>
  </si>
  <si>
    <t xml:space="preserve">ZH9895 </t>
  </si>
  <si>
    <t>深圳→合肥</t>
  </si>
  <si>
    <t xml:space="preserve">2019-11-24 17:20, 19:40  </t>
  </si>
  <si>
    <t>7843700651659</t>
  </si>
  <si>
    <t>JNWXNV</t>
  </si>
  <si>
    <t xml:space="preserve">CZ3505 </t>
  </si>
  <si>
    <t>上海浦东→广州</t>
  </si>
  <si>
    <t xml:space="preserve">2019-11-19 06:55, 09:40  </t>
  </si>
  <si>
    <t>4793809531969</t>
  </si>
  <si>
    <t>HFQCWD</t>
  </si>
  <si>
    <t>7841468574916</t>
  </si>
  <si>
    <t>JG3QJ1</t>
  </si>
  <si>
    <t xml:space="preserve">CZ3971 </t>
  </si>
  <si>
    <t>郑州→广州</t>
  </si>
  <si>
    <t xml:space="preserve">2019-11-20 11:05, 13:25  </t>
  </si>
  <si>
    <t>7843340723872</t>
  </si>
  <si>
    <t>HXH87X</t>
  </si>
  <si>
    <t xml:space="preserve">CZ3203 </t>
  </si>
  <si>
    <t>广州→西安</t>
  </si>
  <si>
    <t xml:space="preserve">2019-11-21 17:10, 19:50  </t>
  </si>
  <si>
    <t>7843340723874</t>
  </si>
  <si>
    <t>JTPRR0</t>
  </si>
  <si>
    <t xml:space="preserve">CZ3385 </t>
  </si>
  <si>
    <t>张矗宁</t>
  </si>
  <si>
    <t>广州→兰州</t>
  </si>
  <si>
    <t xml:space="preserve">2019-11-22 14:50, 17:55  </t>
  </si>
  <si>
    <t>7843340723864</t>
  </si>
  <si>
    <t>JYYFV0</t>
  </si>
  <si>
    <t xml:space="preserve">CZ8832 </t>
  </si>
  <si>
    <t>兰州→广州</t>
  </si>
  <si>
    <t xml:space="preserve">2019-11-19 12:15, 15:25  </t>
  </si>
  <si>
    <t>7843340723868</t>
  </si>
  <si>
    <t>HVV7PE</t>
  </si>
  <si>
    <t xml:space="preserve">CZ3775 </t>
  </si>
  <si>
    <t>孙家蔚</t>
  </si>
  <si>
    <t>广州→宁波</t>
  </si>
  <si>
    <t xml:space="preserve">2019-11-21 14:45, 16:50  </t>
  </si>
  <si>
    <t>7843340723862</t>
  </si>
  <si>
    <t>JEWYGD</t>
  </si>
  <si>
    <t xml:space="preserve">CZ3778 </t>
  </si>
  <si>
    <t>宁波→广州</t>
  </si>
  <si>
    <t xml:space="preserve">2019-11-20 11:15, 13:30  </t>
  </si>
  <si>
    <t>7843340723871</t>
  </si>
  <si>
    <t>JWE02C</t>
  </si>
  <si>
    <t xml:space="preserve">CZ3380 </t>
  </si>
  <si>
    <t>广州→长沙</t>
  </si>
  <si>
    <t xml:space="preserve">2019-11-21 10:45, 12:10  </t>
  </si>
  <si>
    <t>U</t>
  </si>
  <si>
    <t>7843340723866</t>
  </si>
  <si>
    <t>JY5Z8Y</t>
  </si>
  <si>
    <t>逄宇森</t>
  </si>
  <si>
    <t>7843340723860</t>
  </si>
  <si>
    <t>JEWY1V</t>
  </si>
  <si>
    <t>9993340723865</t>
  </si>
  <si>
    <t>HSWTYQ</t>
  </si>
  <si>
    <t xml:space="preserve">CA4308 </t>
  </si>
  <si>
    <t>杨昆普</t>
  </si>
  <si>
    <t>广州→成都</t>
  </si>
  <si>
    <t xml:space="preserve">2019-11-21 13:40, 16:20  </t>
  </si>
  <si>
    <t>7843340723873</t>
  </si>
  <si>
    <t>JSEMJV</t>
  </si>
  <si>
    <t>李运祥</t>
  </si>
  <si>
    <t xml:space="preserve">2019-11-22 10:45, 12:10  </t>
  </si>
  <si>
    <t>Y</t>
  </si>
  <si>
    <t>9993340723861</t>
  </si>
  <si>
    <t>HSWT2B</t>
  </si>
  <si>
    <t xml:space="preserve">CA4307 </t>
  </si>
  <si>
    <t xml:space="preserve">2019-11-20 9:50, 12:25  </t>
  </si>
  <si>
    <t>7843340723870</t>
  </si>
  <si>
    <t>KDZCRB</t>
  </si>
  <si>
    <t>8803809531966</t>
  </si>
  <si>
    <t>HW0422</t>
  </si>
  <si>
    <t xml:space="preserve">HU7272 </t>
  </si>
  <si>
    <t>陆佳洲</t>
  </si>
  <si>
    <t>南京→广州</t>
  </si>
  <si>
    <t xml:space="preserve">2019-11-20 10:25, 12:45  </t>
  </si>
  <si>
    <t>Q</t>
  </si>
  <si>
    <t>7813340723858</t>
  </si>
  <si>
    <t>JEGHW1</t>
  </si>
  <si>
    <t xml:space="preserve">MU9794 </t>
  </si>
  <si>
    <t>广州→南京</t>
  </si>
  <si>
    <t xml:space="preserve">2019-11-24 20:20, 22:40  </t>
  </si>
  <si>
    <t>N</t>
  </si>
  <si>
    <t>3243340723857</t>
  </si>
  <si>
    <t>HPTMVN</t>
  </si>
  <si>
    <t xml:space="preserve">SC8771 </t>
  </si>
  <si>
    <t>逸天</t>
  </si>
  <si>
    <t>济南→牡丹江</t>
  </si>
  <si>
    <t xml:space="preserve">2019-11-24 15:30, 19:20  </t>
  </si>
  <si>
    <t>8333340516672</t>
  </si>
  <si>
    <t>HEETX0</t>
  </si>
  <si>
    <t xml:space="preserve">KY3021 </t>
  </si>
  <si>
    <t>赵丽琴</t>
  </si>
  <si>
    <t>太原→大同</t>
  </si>
  <si>
    <t xml:space="preserve">2019-11-23 17:35, 18:40  </t>
  </si>
  <si>
    <t>7843340723875</t>
  </si>
  <si>
    <t>KEM4ZM</t>
  </si>
  <si>
    <t xml:space="preserve">CZ3529 </t>
  </si>
  <si>
    <t>广州→太原</t>
  </si>
  <si>
    <t xml:space="preserve">2019-11-23 10:15, 12:50  </t>
  </si>
  <si>
    <t>7843340723869</t>
  </si>
  <si>
    <t>JYYGHM</t>
  </si>
  <si>
    <t xml:space="preserve">CZ3702 </t>
  </si>
  <si>
    <t>太原→广州</t>
  </si>
  <si>
    <t xml:space="preserve">2019-11-20 11:40, 14:35  </t>
  </si>
  <si>
    <t>M</t>
  </si>
  <si>
    <t>7843809532043</t>
  </si>
  <si>
    <t xml:space="preserve">CZ3216 </t>
  </si>
  <si>
    <t xml:space="preserve">2019-11-20 9:00, 11:50  </t>
  </si>
  <si>
    <t>4793809532037</t>
  </si>
  <si>
    <t>HE1MZ2</t>
  </si>
  <si>
    <t xml:space="preserve">ZH9973 </t>
  </si>
  <si>
    <t>王金国</t>
  </si>
  <si>
    <t xml:space="preserve">2019-11-22 11:05, 13:40  </t>
  </si>
  <si>
    <t>3243340723888</t>
  </si>
  <si>
    <t>HSTNC2</t>
  </si>
  <si>
    <t>7843340723887</t>
  </si>
  <si>
    <t>HRN8R9</t>
  </si>
  <si>
    <t xml:space="preserve">CZ3000 </t>
  </si>
  <si>
    <t>北京首都→广州</t>
  </si>
  <si>
    <t xml:space="preserve">2019-11-20 9:30, 12:40  </t>
  </si>
  <si>
    <t>9993340723886</t>
  </si>
  <si>
    <t>HE1MHZ</t>
  </si>
  <si>
    <t xml:space="preserve">CA1686 </t>
  </si>
  <si>
    <t>牡丹江→北京首都</t>
  </si>
  <si>
    <t xml:space="preserve">2019-11-19 9:20, 11:40  </t>
  </si>
  <si>
    <t>V1</t>
  </si>
  <si>
    <t>7843340723885</t>
  </si>
  <si>
    <t>KZ5DEK</t>
  </si>
  <si>
    <t xml:space="preserve">CZ6322 </t>
  </si>
  <si>
    <t>罗甦笛</t>
  </si>
  <si>
    <t>广州→大连</t>
  </si>
  <si>
    <t xml:space="preserve">2019-11-21 12:20, 15:45  </t>
  </si>
  <si>
    <t>7843340723884</t>
  </si>
  <si>
    <t>HE1M5V</t>
  </si>
  <si>
    <t xml:space="preserve">CZ6321 </t>
  </si>
  <si>
    <t>大连→广州</t>
  </si>
  <si>
    <t xml:space="preserve">2019-11-20 7:30, 11:10  </t>
  </si>
  <si>
    <t>8803809532678</t>
  </si>
  <si>
    <t>JG9XE9</t>
  </si>
  <si>
    <t xml:space="preserve">HU7008 </t>
  </si>
  <si>
    <t>岑运松</t>
  </si>
  <si>
    <t xml:space="preserve">2019-11-21 15:10, 16:35  </t>
  </si>
  <si>
    <t>7843340723965</t>
  </si>
  <si>
    <t>HDR2FM</t>
  </si>
  <si>
    <t xml:space="preserve">CZ6777 </t>
  </si>
  <si>
    <t>海口→广州</t>
  </si>
  <si>
    <t xml:space="preserve">2019-11-20 9:10, 10:25  </t>
  </si>
  <si>
    <t>T</t>
  </si>
  <si>
    <t>7843340723997</t>
  </si>
  <si>
    <t>JTWD3T</t>
  </si>
  <si>
    <t xml:space="preserve">CZ3503 </t>
  </si>
  <si>
    <t>方君</t>
  </si>
  <si>
    <t xml:space="preserve">2019-11-18 16:00, 18:10  </t>
  </si>
  <si>
    <t>7843340723994</t>
  </si>
  <si>
    <t>KP74J4</t>
  </si>
  <si>
    <t xml:space="preserve">CZ3540 </t>
  </si>
  <si>
    <t>上海虹桥→广州</t>
  </si>
  <si>
    <t xml:space="preserve">2019-11-17 15:50, 18:25  </t>
  </si>
  <si>
    <t>7843340724058</t>
  </si>
  <si>
    <t xml:space="preserve">CZ3388 </t>
  </si>
  <si>
    <t xml:space="preserve">2019-11-21 20:10, 21:30  </t>
  </si>
  <si>
    <t>7843340724045</t>
  </si>
  <si>
    <t>HFY46H</t>
  </si>
  <si>
    <t xml:space="preserve">CZ3571 </t>
  </si>
  <si>
    <t xml:space="preserve">2019-11-19 15:00, 17:20  </t>
  </si>
  <si>
    <t>8803341671696</t>
  </si>
  <si>
    <t xml:space="preserve">HU7010 </t>
  </si>
  <si>
    <t xml:space="preserve">2019-11-21 13:40, 15:15  </t>
  </si>
  <si>
    <t>P</t>
  </si>
  <si>
    <t>7813340724185</t>
  </si>
  <si>
    <t>KN7JDG</t>
  </si>
  <si>
    <t xml:space="preserve">FM9528 </t>
  </si>
  <si>
    <t>宋双双</t>
  </si>
  <si>
    <t>广州→上海浦东</t>
  </si>
  <si>
    <t xml:space="preserve">2019-11-23 20:10, 22:20  </t>
  </si>
  <si>
    <t>E</t>
  </si>
  <si>
    <t>9993340723878</t>
  </si>
  <si>
    <t>HWRY2M</t>
  </si>
  <si>
    <t>7843340723879</t>
  </si>
  <si>
    <t>HVJ66J</t>
  </si>
  <si>
    <t>4793809531983</t>
  </si>
  <si>
    <t>JQK0Q2</t>
  </si>
  <si>
    <t>7843809531981</t>
  </si>
  <si>
    <t>KTRM63</t>
  </si>
  <si>
    <t>苏迪</t>
  </si>
  <si>
    <t>7843809531982</t>
  </si>
  <si>
    <t>JQK0B7</t>
  </si>
  <si>
    <t>合计</t>
  </si>
  <si>
    <t>VIP酒店杂费</t>
    <phoneticPr fontId="22" type="noConversion"/>
  </si>
  <si>
    <t>序号</t>
  </si>
  <si>
    <t>名称</t>
  </si>
  <si>
    <t>实际购买数量</t>
  </si>
  <si>
    <t>实际增加数量</t>
  </si>
  <si>
    <t>单位</t>
  </si>
  <si>
    <t>总价</t>
    <phoneticPr fontId="75" type="noConversion"/>
  </si>
  <si>
    <t>扁盒中华烟</t>
  </si>
  <si>
    <t>条</t>
  </si>
  <si>
    <t>软中华</t>
  </si>
  <si>
    <t>绿箭塑料盒包装 12G</t>
  </si>
  <si>
    <t>盒</t>
  </si>
  <si>
    <t>茶叶大红袍 400G</t>
  </si>
  <si>
    <t>盒（10罐）</t>
  </si>
  <si>
    <t>茶叶龙井茶 400G</t>
  </si>
  <si>
    <t>百岁山矿泉水348ml</t>
  </si>
  <si>
    <t>箱（24瓶）</t>
  </si>
  <si>
    <t>巴黎水330ml</t>
  </si>
  <si>
    <t>依云矿泉水330ml</t>
  </si>
  <si>
    <t>农夫山泉5L</t>
  </si>
  <si>
    <t>箱（4桶）</t>
  </si>
  <si>
    <t>椰奶330ml</t>
  </si>
  <si>
    <t>纸巾</t>
  </si>
  <si>
    <t>提（3盒）</t>
  </si>
  <si>
    <t>纸巾（小包）</t>
  </si>
  <si>
    <t>包（30小包)</t>
  </si>
  <si>
    <t>湿纸巾</t>
  </si>
  <si>
    <t>袋(50片）</t>
  </si>
  <si>
    <t>扑克牌</t>
  </si>
  <si>
    <t>盒（10副）</t>
  </si>
  <si>
    <t>瓜子 180G（三胖蛋）</t>
  </si>
  <si>
    <t>话梅 145G</t>
  </si>
  <si>
    <t>鸭肫110G(小包装）</t>
  </si>
  <si>
    <t>袋</t>
  </si>
  <si>
    <t>鸭脖140G(小包装）</t>
  </si>
  <si>
    <t>充电宝&amp;充电线&amp;头</t>
  </si>
  <si>
    <t>个</t>
  </si>
  <si>
    <t>啤酒</t>
  </si>
  <si>
    <t>箱</t>
  </si>
  <si>
    <t>辣酱、下饭菜</t>
  </si>
  <si>
    <t>罐</t>
  </si>
  <si>
    <t>咸鸭蛋</t>
  </si>
  <si>
    <t>盒（8枚）</t>
  </si>
  <si>
    <t>咸菜</t>
  </si>
  <si>
    <t>包（5小袋）</t>
  </si>
  <si>
    <t>橄榄菜</t>
  </si>
  <si>
    <t>良品铺子小包装零食（干果、咸瓜子、咸味饼干等）</t>
  </si>
  <si>
    <t>防风打火机</t>
  </si>
  <si>
    <t>伞</t>
  </si>
  <si>
    <t>把</t>
  </si>
  <si>
    <t>垃圾袋</t>
  </si>
  <si>
    <t>包（5小捆）</t>
  </si>
  <si>
    <t>灯球</t>
  </si>
  <si>
    <t>张</t>
  </si>
  <si>
    <t>折叠桌</t>
  </si>
  <si>
    <t>红烧牛肉、藤椒、番茄（各备三盒）</t>
  </si>
  <si>
    <t>果盘</t>
  </si>
  <si>
    <t>份</t>
  </si>
  <si>
    <t>速溶咖啡</t>
  </si>
  <si>
    <t>空气清新剂</t>
  </si>
  <si>
    <t>保鲜膜</t>
  </si>
  <si>
    <t>冰激凌</t>
  </si>
  <si>
    <t>药品（救心丸、胃药、感冒药、创可贴、黄连素）</t>
  </si>
  <si>
    <t>黄飞红花生</t>
  </si>
  <si>
    <t>包（6袋）</t>
  </si>
  <si>
    <t>白葡萄酒</t>
  </si>
  <si>
    <t>杯子</t>
  </si>
  <si>
    <t>信封</t>
  </si>
  <si>
    <t>11.20 渔民新村 vip餐</t>
  </si>
  <si>
    <t>11.18 如轩vip餐</t>
  </si>
  <si>
    <t>11.20 陶陶居 vip餐</t>
  </si>
  <si>
    <t>11.19 辣炒花甲 vip餐外带</t>
  </si>
  <si>
    <t>11.21 四川会馆 vip餐外带</t>
  </si>
  <si>
    <t>11.20 四川会馆  vip餐外带</t>
  </si>
  <si>
    <t>vip 君悦酒店消费</t>
  </si>
  <si>
    <t>11.23 客户去广州塔费用</t>
  </si>
  <si>
    <t>vip餐（霍）</t>
  </si>
  <si>
    <t>vip 车辆加油（霍）</t>
  </si>
  <si>
    <t>vip餐（霍、施）</t>
  </si>
  <si>
    <t>机场vip通道（霍）</t>
  </si>
  <si>
    <t>11.7 翠苑私房菜vip餐(集团）</t>
  </si>
  <si>
    <t>11.6悦湖公馆vip餐(集团）</t>
  </si>
  <si>
    <t>11.6 南园酒家vip餐(集团）</t>
  </si>
  <si>
    <t>11.20/11.21海皇轩 vip餐(集团）</t>
  </si>
  <si>
    <t>11.21 阿婆牛杂 vip餐外带(集团）</t>
  </si>
  <si>
    <t>11.21 翠苑私房菜vip餐(集团）</t>
  </si>
  <si>
    <t>11.21 宴江南 vip餐外带(集团）</t>
  </si>
  <si>
    <t>11.21 红烧肉 vip餐外带(集团）</t>
  </si>
  <si>
    <t>11.21 客家饭 vip餐外带(集团）</t>
  </si>
  <si>
    <t>11.21 煲仔饭 vip餐外带(集团）</t>
  </si>
  <si>
    <t>11.21 惠食佳 vip餐外带(集团）</t>
  </si>
  <si>
    <t>打印机租赁（叶明松）</t>
  </si>
  <si>
    <t>文具采买（叶明松）</t>
  </si>
  <si>
    <t>顺丰快递（杨逸）-集团</t>
  </si>
  <si>
    <t>纸巾采买（陈董）-集团</t>
  </si>
  <si>
    <t>毛巾采买（煲仔饭）</t>
  </si>
  <si>
    <t>合计</t>
    <phoneticPr fontId="75" type="noConversion"/>
  </si>
  <si>
    <t>集团合计</t>
    <phoneticPr fontId="75" type="noConversion"/>
  </si>
  <si>
    <t xml:space="preserve">顾晔斌 9967.56元
袁园 579.61元
PECK MOLLY 1051.83 </t>
    <phoneticPr fontId="22" type="noConversion"/>
  </si>
  <si>
    <t>详见VIP费用明细</t>
    <phoneticPr fontId="22" type="noConversion"/>
  </si>
  <si>
    <t>希尔顿酒店
VIP用餐</t>
    <phoneticPr fontId="22" type="noConversion"/>
  </si>
  <si>
    <t>酒店工作人员 Hotel staff (VIP酒店)</t>
    <phoneticPr fontId="22" type="noConversion"/>
  </si>
  <si>
    <t>酒店工作人员餐费 Hotel staff meal fee (VIP酒店)</t>
    <phoneticPr fontId="22" type="noConversion"/>
  </si>
  <si>
    <t>君悦酒店&amp;洲际酒店</t>
    <phoneticPr fontId="22" type="noConversion"/>
  </si>
  <si>
    <t>VIP集团费用</t>
    <phoneticPr fontId="22" type="noConversion"/>
  </si>
  <si>
    <t>明细详见附件</t>
    <phoneticPr fontId="22" type="noConversion"/>
  </si>
  <si>
    <t xml:space="preserve">2019年11月别克昂科旗上市发布会暨别克SUV家族之夜及GZ Autoshow </t>
  </si>
  <si>
    <t>姓名</t>
  </si>
  <si>
    <t>部门</t>
  </si>
  <si>
    <t>抵达/返程日期</t>
  </si>
  <si>
    <t>工作天数</t>
  </si>
  <si>
    <t>4S店补助</t>
  </si>
  <si>
    <t>报销</t>
  </si>
  <si>
    <t>司机及车辆信息</t>
  </si>
  <si>
    <t>车辆提供</t>
  </si>
  <si>
    <t>王永清</t>
  </si>
  <si>
    <t>SAIC-GM EXCOM</t>
  </si>
  <si>
    <t>11.19-11.23</t>
  </si>
  <si>
    <t>粤AH19N9侯军13902298142</t>
  </si>
  <si>
    <t>别克事业部</t>
  </si>
  <si>
    <t>叶明松</t>
  </si>
  <si>
    <t>PO</t>
  </si>
  <si>
    <t>Sam Basile</t>
  </si>
  <si>
    <t>11.20-11.22</t>
  </si>
  <si>
    <t>粤L3306S黄镘13060885184</t>
  </si>
  <si>
    <t xml:space="preserve">陈鹏 </t>
  </si>
  <si>
    <t>施弘</t>
  </si>
  <si>
    <t>11.6-11.8、11.19-11.23</t>
  </si>
  <si>
    <t>粤A6D19B梁子树15088069631</t>
  </si>
  <si>
    <t>沈健</t>
  </si>
  <si>
    <t>Marc Comeau</t>
  </si>
  <si>
    <t>SGM副总经理</t>
  </si>
  <si>
    <t>粤S0D1X1钱国建13760626524</t>
  </si>
  <si>
    <t>郑海滨</t>
  </si>
  <si>
    <t>Marc助理</t>
  </si>
  <si>
    <t>Srini Garimella</t>
  </si>
  <si>
    <t>FD</t>
  </si>
  <si>
    <t>刘启明</t>
  </si>
  <si>
    <t>泛亚执委会</t>
  </si>
  <si>
    <t>11.20-11.23</t>
  </si>
  <si>
    <t>粤SV81W1黄文峰15323325177</t>
  </si>
  <si>
    <t>谭勇</t>
  </si>
  <si>
    <t>VLE</t>
  </si>
  <si>
    <t>粤X337J8陈家庆13926660404</t>
  </si>
  <si>
    <t>贡伟</t>
  </si>
  <si>
    <t>Glenn Babiak</t>
  </si>
  <si>
    <t>北美</t>
  </si>
  <si>
    <t>11.18-11.23</t>
  </si>
  <si>
    <t>粤A7G79Z黄陈龙13826229994</t>
  </si>
  <si>
    <t>Robert Vanarsdale</t>
  </si>
  <si>
    <t>蔡浩</t>
  </si>
  <si>
    <t>PAT</t>
  </si>
  <si>
    <t>11.20-11.21</t>
  </si>
  <si>
    <t>粤B18DU0李创裕13922386801</t>
  </si>
  <si>
    <t>曼苏尔</t>
  </si>
  <si>
    <t>樊平</t>
  </si>
  <si>
    <t>Ryan Vaughan</t>
  </si>
  <si>
    <t>11.21-11.23</t>
  </si>
  <si>
    <t>粤EQ078K郑发顺17665071345</t>
  </si>
  <si>
    <t>Randy Rodriguez</t>
  </si>
  <si>
    <t>叶庆元</t>
  </si>
  <si>
    <t>Ethan Song</t>
  </si>
  <si>
    <t>顾晔斌</t>
  </si>
  <si>
    <t>别克</t>
  </si>
  <si>
    <t>11.17-11.23</t>
  </si>
  <si>
    <t>粤A0H3M6蓝天渌13711403503</t>
  </si>
  <si>
    <t>李卓</t>
  </si>
  <si>
    <t>牛峰</t>
  </si>
  <si>
    <t>粤AR050H郭湛林13632325213</t>
  </si>
  <si>
    <t>王刚</t>
  </si>
  <si>
    <t>粤A8YJ89吴韪全13113322418</t>
  </si>
  <si>
    <t>袁圆</t>
  </si>
  <si>
    <t>11.17-11.22</t>
  </si>
  <si>
    <t>粤A6N18D侯春峰13533887791</t>
  </si>
  <si>
    <t>潘茉莉 Molly Peck</t>
  </si>
  <si>
    <t>粤A9K36E湛伟洪13928928332</t>
  </si>
  <si>
    <t>吴瑶（Molly 助理）</t>
  </si>
  <si>
    <t>刘展术Francis Liu</t>
  </si>
  <si>
    <t>吉祺炜</t>
  </si>
  <si>
    <t>雪佛兰</t>
  </si>
  <si>
    <t xml:space="preserve">粤A1B6N0刘鹏13922313517 </t>
  </si>
  <si>
    <t>雪佛兰事业部</t>
  </si>
  <si>
    <t>郭越</t>
  </si>
  <si>
    <t>粤A8G15C冯伟斌18102560811</t>
  </si>
  <si>
    <t>龚林</t>
  </si>
  <si>
    <t xml:space="preserve">粤A6R2D0陈建伟15207580381 </t>
  </si>
  <si>
    <t>薛炯</t>
  </si>
  <si>
    <t>粤A8HV07裴学伟13922313517</t>
  </si>
  <si>
    <t>王晨东</t>
  </si>
  <si>
    <t>CLE</t>
  </si>
  <si>
    <t>临时牌,刘永裕13535313281</t>
  </si>
  <si>
    <t>潘蒙蒙</t>
  </si>
  <si>
    <t>PSD</t>
  </si>
  <si>
    <t xml:space="preserve">粤A9D7H8陈海峰13560068432 </t>
  </si>
  <si>
    <t>工作车</t>
  </si>
  <si>
    <t>粤A1G77V蓝之先13660650100</t>
  </si>
  <si>
    <t>杨洁</t>
  </si>
  <si>
    <t>粤S2G2F7刘群13822280734</t>
  </si>
  <si>
    <t>杨逸</t>
  </si>
  <si>
    <t>王文杰</t>
  </si>
  <si>
    <t>孙亦炯</t>
  </si>
  <si>
    <t>融资租赁公司</t>
  </si>
  <si>
    <t>粤S162V4袁小亮18520484164</t>
  </si>
  <si>
    <t>段嘉钧</t>
  </si>
  <si>
    <t>范晓华</t>
  </si>
  <si>
    <t>鲍震</t>
  </si>
  <si>
    <t>上汽通用汽车金融</t>
  </si>
  <si>
    <t>粤SF23G1谢雨航13424478295</t>
  </si>
  <si>
    <t>陈董</t>
  </si>
  <si>
    <t>集团</t>
  </si>
  <si>
    <t>粤SS58G2
13826096428植红安)</t>
  </si>
  <si>
    <t>晓秋总</t>
  </si>
  <si>
    <t>倪立诚</t>
  </si>
  <si>
    <t>蓝青松</t>
  </si>
  <si>
    <t>沈华东</t>
  </si>
  <si>
    <t>杨晓东</t>
  </si>
  <si>
    <t>施磊</t>
  </si>
  <si>
    <t>蔡宾</t>
  </si>
  <si>
    <t>庄菁雄</t>
  </si>
  <si>
    <t>管熠中</t>
  </si>
  <si>
    <t>顾晓琼</t>
  </si>
  <si>
    <t>陈德美</t>
  </si>
  <si>
    <t>余德</t>
  </si>
  <si>
    <t>宋晨</t>
  </si>
  <si>
    <t>VIP交接车、送集团领导、</t>
  </si>
  <si>
    <t>黄颖聪</t>
  </si>
  <si>
    <t>黄敏</t>
  </si>
  <si>
    <t>梁柏翘</t>
  </si>
  <si>
    <t>吴德漫</t>
  </si>
  <si>
    <t>吴德雄</t>
  </si>
  <si>
    <t xml:space="preserve"> </t>
  </si>
  <si>
    <t xml:space="preserve">  </t>
  </si>
  <si>
    <t>会场大巴道路改造费用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</si>
</sst>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_);[Red]\(0\)"/>
    <numFmt numFmtId="178" formatCode="0.00_);[Red]\(0.00\)"/>
    <numFmt numFmtId="179" formatCode="&quot;￥&quot;#,##0.00;&quot;￥&quot;\-#,##0.00"/>
  </numFmts>
  <fonts count="9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13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4" fillId="0" borderId="0">
      <alignment vertical="center"/>
    </xf>
    <xf numFmtId="0" fontId="31" fillId="2" borderId="0" applyNumberFormat="0" applyBorder="0" applyProtection="0">
      <alignment vertical="center"/>
    </xf>
    <xf numFmtId="0" fontId="31" fillId="3" borderId="0" applyNumberFormat="0" applyBorder="0" applyProtection="0">
      <alignment vertical="center"/>
    </xf>
    <xf numFmtId="0" fontId="31" fillId="4" borderId="0" applyNumberFormat="0" applyBorder="0" applyProtection="0">
      <alignment vertical="center"/>
    </xf>
    <xf numFmtId="0" fontId="31" fillId="5" borderId="0" applyNumberFormat="0" applyBorder="0" applyProtection="0">
      <alignment vertical="center"/>
    </xf>
    <xf numFmtId="0" fontId="31" fillId="6" borderId="0" applyNumberFormat="0" applyBorder="0" applyProtection="0">
      <alignment vertical="center"/>
    </xf>
    <xf numFmtId="0" fontId="31" fillId="7" borderId="0" applyNumberFormat="0" applyBorder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Protection="0">
      <alignment vertical="center"/>
    </xf>
    <xf numFmtId="0" fontId="31" fillId="9" borderId="0" applyNumberFormat="0" applyBorder="0" applyProtection="0">
      <alignment vertical="center"/>
    </xf>
    <xf numFmtId="0" fontId="31" fillId="10" borderId="0" applyNumberFormat="0" applyBorder="0" applyProtection="0">
      <alignment vertical="center"/>
    </xf>
    <xf numFmtId="0" fontId="31" fillId="5" borderId="0" applyNumberFormat="0" applyBorder="0" applyProtection="0">
      <alignment vertical="center"/>
    </xf>
    <xf numFmtId="0" fontId="31" fillId="8" borderId="0" applyNumberFormat="0" applyBorder="0" applyProtection="0">
      <alignment vertical="center"/>
    </xf>
    <xf numFmtId="0" fontId="31" fillId="11" borderId="0" applyNumberFormat="0" applyBorder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Protection="0">
      <alignment vertical="center"/>
    </xf>
    <xf numFmtId="0" fontId="25" fillId="9" borderId="0" applyNumberFormat="0" applyBorder="0" applyProtection="0">
      <alignment vertical="center"/>
    </xf>
    <xf numFmtId="0" fontId="25" fillId="10" borderId="0" applyNumberFormat="0" applyBorder="0" applyProtection="0">
      <alignment vertical="center"/>
    </xf>
    <xf numFmtId="0" fontId="25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15" borderId="0" applyNumberFormat="0" applyBorder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Protection="0">
      <alignment vertical="center"/>
    </xf>
    <xf numFmtId="0" fontId="25" fillId="18" borderId="0" applyNumberFormat="0" applyBorder="0" applyProtection="0">
      <alignment vertical="center"/>
    </xf>
    <xf numFmtId="0" fontId="25" fillId="19" borderId="0" applyNumberFormat="0" applyBorder="0" applyProtection="0">
      <alignment vertical="center"/>
    </xf>
    <xf numFmtId="0" fontId="25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20" borderId="0" applyNumberFormat="0" applyBorder="0" applyProtection="0">
      <alignment vertical="center"/>
    </xf>
    <xf numFmtId="0" fontId="32" fillId="3" borderId="0" applyNumberFormat="0" applyBorder="0" applyProtection="0">
      <alignment vertical="center"/>
    </xf>
    <xf numFmtId="0" fontId="35" fillId="21" borderId="1" applyNumberFormat="0" applyProtection="0">
      <alignment vertical="center"/>
    </xf>
    <xf numFmtId="0" fontId="33" fillId="22" borderId="2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41" fillId="4" borderId="0" applyNumberFormat="0" applyBorder="0" applyProtection="0">
      <alignment vertical="center"/>
    </xf>
    <xf numFmtId="0" fontId="26" fillId="0" borderId="3" applyNumberFormat="0" applyProtection="0">
      <alignment vertical="center"/>
    </xf>
    <xf numFmtId="0" fontId="40" fillId="0" borderId="4" applyNumberFormat="0" applyProtection="0">
      <alignment vertical="center"/>
    </xf>
    <xf numFmtId="0" fontId="27" fillId="0" borderId="5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6" fillId="7" borderId="1" applyNumberFormat="0" applyProtection="0">
      <alignment vertical="center"/>
    </xf>
    <xf numFmtId="0" fontId="37" fillId="0" borderId="6" applyNumberFormat="0" applyProtection="0">
      <alignment vertical="center"/>
    </xf>
    <xf numFmtId="0" fontId="30" fillId="23" borderId="0" applyNumberFormat="0" applyBorder="0" applyProtection="0">
      <alignment vertical="center"/>
    </xf>
    <xf numFmtId="0" fontId="24" fillId="24" borderId="7" applyNumberFormat="0" applyProtection="0">
      <alignment vertical="center"/>
    </xf>
    <xf numFmtId="0" fontId="38" fillId="21" borderId="8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9" fillId="0" borderId="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5" fillId="21" borderId="1" applyNumberFormat="0" applyAlignment="0" applyProtection="0">
      <alignment vertical="center"/>
    </xf>
    <xf numFmtId="0" fontId="33" fillId="22" borderId="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21" borderId="8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24" fillId="24" borderId="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1" fillId="24" borderId="31" applyNumberFormat="0" applyFont="0" applyAlignment="0" applyProtection="0">
      <alignment vertical="center"/>
    </xf>
    <xf numFmtId="0" fontId="1" fillId="24" borderId="31" applyNumberFormat="0" applyFon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5" fillId="21" borderId="2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21" borderId="28" applyNumberFormat="0" applyAlignment="0" applyProtection="0">
      <alignment vertical="center"/>
    </xf>
    <xf numFmtId="0" fontId="2" fillId="20" borderId="0" applyNumberFormat="0" applyBorder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5" fillId="21" borderId="27" applyNumberFormat="0" applyProtection="0">
      <alignment vertical="center"/>
    </xf>
    <xf numFmtId="0" fontId="10" fillId="22" borderId="2" applyNumberFormat="0" applyAlignment="0" applyProtection="0">
      <alignment vertical="center"/>
    </xf>
    <xf numFmtId="0" fontId="1" fillId="24" borderId="31" applyNumberForma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6" applyNumberFormat="0" applyProtection="0">
      <alignment vertical="center"/>
    </xf>
    <xf numFmtId="0" fontId="2" fillId="10" borderId="0" applyNumberFormat="0" applyBorder="0" applyProtection="0">
      <alignment vertical="center"/>
    </xf>
    <xf numFmtId="0" fontId="4" fillId="0" borderId="5" applyNumberFormat="0" applyProtection="0">
      <alignment vertical="center"/>
    </xf>
    <xf numFmtId="0" fontId="17" fillId="0" borderId="4" applyNumberFormat="0" applyProtection="0">
      <alignment vertical="center"/>
    </xf>
    <xf numFmtId="0" fontId="18" fillId="4" borderId="0" applyNumberFormat="0" applyBorder="0" applyProtection="0">
      <alignment vertical="center"/>
    </xf>
    <xf numFmtId="0" fontId="10" fillId="22" borderId="2" applyNumberFormat="0" applyProtection="0">
      <alignment vertical="center"/>
    </xf>
    <xf numFmtId="0" fontId="12" fillId="21" borderId="28" applyNumberFormat="0" applyProtection="0">
      <alignment vertical="center"/>
    </xf>
    <xf numFmtId="0" fontId="9" fillId="3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15" borderId="0" applyNumberFormat="0" applyBorder="0" applyProtection="0">
      <alignment vertical="center"/>
    </xf>
    <xf numFmtId="0" fontId="7" fillId="23" borderId="0" applyNumberForma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13" fillId="7" borderId="28" applyNumberForma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14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1" fillId="0" borderId="0">
      <alignment vertical="center"/>
    </xf>
    <xf numFmtId="0" fontId="3" fillId="0" borderId="3" applyNumberForma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0" borderId="0">
      <alignment vertical="center"/>
    </xf>
    <xf numFmtId="0" fontId="8" fillId="5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" fillId="19" borderId="0" applyNumberFormat="0" applyBorder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64" fillId="39" borderId="22" applyNumberFormat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6" fillId="0" borderId="30" applyNumberForma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32" borderId="22" applyNumberFormat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" fillId="4" borderId="0" applyNumberFormat="0" applyBorder="0" applyProtection="0">
      <alignment vertical="center"/>
    </xf>
    <xf numFmtId="0" fontId="65" fillId="32" borderId="23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2" fillId="21" borderId="28" applyNumberFormat="0" applyAlignment="0" applyProtection="0">
      <alignment vertical="center"/>
    </xf>
    <xf numFmtId="0" fontId="15" fillId="21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40" borderId="2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/>
    <xf numFmtId="0" fontId="53" fillId="0" borderId="0"/>
    <xf numFmtId="0" fontId="53" fillId="0" borderId="0">
      <alignment vertical="center"/>
    </xf>
    <xf numFmtId="0" fontId="87" fillId="0" borderId="0"/>
  </cellStyleXfs>
  <cellXfs count="2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45" fillId="0" borderId="16" xfId="69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0" borderId="0" xfId="0" applyNumberFormat="1" applyFont="1" applyAlignment="1">
      <alignment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176" fontId="21" fillId="0" borderId="19" xfId="69" applyNumberFormat="1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9" xfId="88" applyNumberFormat="1" applyFont="1" applyFill="1" applyBorder="1" applyAlignment="1">
      <alignment vertical="center" wrapText="1"/>
    </xf>
    <xf numFmtId="0" fontId="48" fillId="0" borderId="16" xfId="69" applyFont="1" applyFill="1" applyBorder="1" applyAlignment="1">
      <alignment horizontal="left" vertical="center" wrapText="1"/>
    </xf>
    <xf numFmtId="0" fontId="48" fillId="0" borderId="19" xfId="69" applyFont="1" applyFill="1" applyBorder="1" applyAlignment="1">
      <alignment horizontal="left" vertical="center" wrapText="1"/>
    </xf>
    <xf numFmtId="0" fontId="48" fillId="0" borderId="18" xfId="69" applyFont="1" applyFill="1" applyBorder="1" applyAlignment="1">
      <alignment horizontal="left" vertical="center" wrapText="1"/>
    </xf>
    <xf numFmtId="0" fontId="48" fillId="0" borderId="16" xfId="1" applyFont="1" applyFill="1" applyBorder="1" applyAlignment="1">
      <alignment horizontal="left" vertical="center" wrapText="1"/>
    </xf>
    <xf numFmtId="0" fontId="48" fillId="0" borderId="16" xfId="88" applyFont="1" applyFill="1" applyBorder="1" applyAlignment="1">
      <alignment horizontal="left" vertical="center" wrapText="1"/>
    </xf>
    <xf numFmtId="0" fontId="52" fillId="26" borderId="16" xfId="69" applyFont="1" applyFill="1" applyBorder="1" applyAlignment="1">
      <alignment horizontal="center" vertical="center" wrapText="1"/>
    </xf>
    <xf numFmtId="176" fontId="52" fillId="26" borderId="16" xfId="69" applyNumberFormat="1" applyFont="1" applyFill="1" applyBorder="1" applyAlignment="1">
      <alignment horizontal="center" vertical="center" wrapText="1"/>
    </xf>
    <xf numFmtId="178" fontId="52" fillId="26" borderId="17" xfId="69" applyNumberFormat="1" applyFont="1" applyFill="1" applyBorder="1" applyAlignment="1">
      <alignment horizontal="center" vertical="center" wrapText="1"/>
    </xf>
    <xf numFmtId="0" fontId="48" fillId="0" borderId="10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21" fillId="0" borderId="34" xfId="69" applyFont="1" applyFill="1" applyBorder="1" applyAlignment="1">
      <alignment horizontal="center" vertical="center" wrapText="1"/>
    </xf>
    <xf numFmtId="176" fontId="21" fillId="0" borderId="34" xfId="69" applyNumberFormat="1" applyFont="1" applyFill="1" applyBorder="1" applyAlignment="1">
      <alignment horizontal="center" vertical="center" wrapText="1"/>
    </xf>
    <xf numFmtId="178" fontId="21" fillId="0" borderId="35" xfId="69" applyNumberFormat="1" applyFont="1" applyFill="1" applyBorder="1" applyAlignment="1">
      <alignment horizontal="center" vertical="center" wrapText="1"/>
    </xf>
    <xf numFmtId="178" fontId="44" fillId="25" borderId="36" xfId="0" applyNumberFormat="1" applyFont="1" applyFill="1" applyBorder="1" applyAlignment="1">
      <alignment horizontal="center" vertical="center"/>
    </xf>
    <xf numFmtId="178" fontId="44" fillId="25" borderId="35" xfId="0" applyNumberFormat="1" applyFont="1" applyFill="1" applyBorder="1" applyAlignment="1">
      <alignment horizontal="center" vertical="center"/>
    </xf>
    <xf numFmtId="178" fontId="46" fillId="25" borderId="35" xfId="0" applyNumberFormat="1" applyFont="1" applyFill="1" applyBorder="1" applyAlignment="1">
      <alignment horizontal="center" vertical="center"/>
    </xf>
    <xf numFmtId="0" fontId="52" fillId="49" borderId="16" xfId="69" applyFont="1" applyFill="1" applyBorder="1" applyAlignment="1">
      <alignment horizontal="center" vertical="center" wrapText="1"/>
    </xf>
    <xf numFmtId="176" fontId="52" fillId="49" borderId="16" xfId="69" applyNumberFormat="1" applyFont="1" applyFill="1" applyBorder="1" applyAlignment="1">
      <alignment horizontal="center" vertical="center" wrapText="1"/>
    </xf>
    <xf numFmtId="178" fontId="52" fillId="49" borderId="17" xfId="6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48" fillId="0" borderId="20" xfId="69" applyFont="1" applyFill="1" applyBorder="1" applyAlignment="1">
      <alignment horizontal="center" vertical="center" wrapText="1"/>
    </xf>
    <xf numFmtId="0" fontId="21" fillId="0" borderId="34" xfId="69" applyFont="1" applyFill="1" applyBorder="1" applyAlignment="1">
      <alignment horizontal="left" vertical="center" wrapText="1"/>
    </xf>
    <xf numFmtId="177" fontId="21" fillId="0" borderId="34" xfId="69" applyNumberFormat="1" applyFont="1" applyFill="1" applyBorder="1" applyAlignment="1">
      <alignment horizontal="center" vertical="center" wrapText="1"/>
    </xf>
    <xf numFmtId="0" fontId="50" fillId="0" borderId="34" xfId="69" applyFont="1" applyFill="1" applyBorder="1" applyAlignment="1">
      <alignment horizontal="center" vertical="center" wrapText="1"/>
    </xf>
    <xf numFmtId="0" fontId="45" fillId="0" borderId="34" xfId="69" applyFont="1" applyFill="1" applyBorder="1" applyAlignment="1">
      <alignment horizontal="left" vertical="center" wrapText="1"/>
    </xf>
    <xf numFmtId="0" fontId="45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176" fontId="21" fillId="0" borderId="20" xfId="69" applyNumberFormat="1" applyFont="1" applyFill="1" applyBorder="1" applyAlignment="1">
      <alignment horizontal="center" vertical="center" wrapText="1"/>
    </xf>
    <xf numFmtId="178" fontId="21" fillId="0" borderId="42" xfId="69" applyNumberFormat="1" applyFont="1" applyFill="1" applyBorder="1" applyAlignment="1">
      <alignment horizontal="center" vertical="center" wrapText="1"/>
    </xf>
    <xf numFmtId="178" fontId="21" fillId="0" borderId="34" xfId="69" applyNumberFormat="1" applyFont="1" applyFill="1" applyBorder="1" applyAlignment="1">
      <alignment horizontal="center" vertical="center" wrapText="1"/>
    </xf>
    <xf numFmtId="0" fontId="49" fillId="0" borderId="34" xfId="69" applyFont="1" applyFill="1" applyBorder="1" applyAlignment="1">
      <alignment horizontal="left" vertical="center" wrapText="1"/>
    </xf>
    <xf numFmtId="0" fontId="48" fillId="0" borderId="34" xfId="1" applyFont="1" applyFill="1" applyBorder="1" applyAlignment="1">
      <alignment horizontal="left" vertical="center" wrapText="1"/>
    </xf>
    <xf numFmtId="176" fontId="21" fillId="0" borderId="34" xfId="1" applyNumberFormat="1" applyFont="1" applyFill="1" applyBorder="1" applyAlignment="1">
      <alignment horizontal="center" vertical="center" wrapText="1"/>
    </xf>
    <xf numFmtId="0" fontId="71" fillId="50" borderId="19" xfId="308" applyFont="1" applyFill="1" applyBorder="1" applyAlignment="1">
      <alignment horizontal="center" vertical="center"/>
    </xf>
    <xf numFmtId="0" fontId="71" fillId="50" borderId="19" xfId="1" applyFont="1" applyFill="1" applyBorder="1" applyAlignment="1">
      <alignment horizontal="center" vertical="center"/>
    </xf>
    <xf numFmtId="0" fontId="71" fillId="50" borderId="19" xfId="308" applyFont="1" applyFill="1" applyBorder="1" applyAlignment="1">
      <alignment horizontal="left" vertical="center"/>
    </xf>
    <xf numFmtId="0" fontId="71" fillId="50" borderId="13" xfId="308" applyFont="1" applyFill="1" applyBorder="1" applyAlignment="1">
      <alignment horizontal="center" vertical="center"/>
    </xf>
    <xf numFmtId="14" fontId="20" fillId="0" borderId="19" xfId="309" applyNumberFormat="1" applyFont="1" applyFill="1" applyBorder="1" applyAlignment="1">
      <alignment horizontal="center" vertical="center"/>
    </xf>
    <xf numFmtId="0" fontId="20" fillId="0" borderId="19" xfId="309" applyFont="1" applyFill="1" applyBorder="1" applyAlignment="1">
      <alignment horizontal="center" vertical="center"/>
    </xf>
    <xf numFmtId="0" fontId="20" fillId="0" borderId="19" xfId="309" applyFont="1" applyFill="1" applyBorder="1" applyAlignment="1">
      <alignment horizontal="left" vertical="center"/>
    </xf>
    <xf numFmtId="14" fontId="20" fillId="51" borderId="19" xfId="309" applyNumberFormat="1" applyFont="1" applyFill="1" applyBorder="1" applyAlignment="1">
      <alignment horizontal="center" vertical="center"/>
    </xf>
    <xf numFmtId="0" fontId="20" fillId="51" borderId="19" xfId="309" applyFont="1" applyFill="1" applyBorder="1" applyAlignment="1">
      <alignment horizontal="center" vertical="center"/>
    </xf>
    <xf numFmtId="0" fontId="20" fillId="51" borderId="19" xfId="309" applyFont="1" applyFill="1" applyBorder="1" applyAlignment="1">
      <alignment horizontal="left" vertical="center"/>
    </xf>
    <xf numFmtId="0" fontId="67" fillId="0" borderId="19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73" fillId="52" borderId="19" xfId="310" applyFont="1" applyFill="1" applyBorder="1" applyAlignment="1">
      <alignment horizontal="center" vertical="center"/>
    </xf>
    <xf numFmtId="0" fontId="74" fillId="52" borderId="19" xfId="310" applyFont="1" applyFill="1" applyBorder="1" applyAlignment="1">
      <alignment horizontal="center" vertical="center"/>
    </xf>
    <xf numFmtId="0" fontId="53" fillId="0" borderId="0" xfId="310" applyAlignment="1">
      <alignment vertical="center"/>
    </xf>
    <xf numFmtId="0" fontId="76" fillId="53" borderId="19" xfId="310" applyFont="1" applyFill="1" applyBorder="1" applyAlignment="1">
      <alignment horizontal="center" vertical="center"/>
    </xf>
    <xf numFmtId="0" fontId="50" fillId="54" borderId="19" xfId="310" applyFont="1" applyFill="1" applyBorder="1" applyAlignment="1">
      <alignment horizontal="center" vertical="center" wrapText="1"/>
    </xf>
    <xf numFmtId="0" fontId="53" fillId="0" borderId="19" xfId="310" applyBorder="1" applyAlignment="1">
      <alignment horizontal="center" vertical="center"/>
    </xf>
    <xf numFmtId="179" fontId="53" fillId="0" borderId="19" xfId="310" applyNumberFormat="1" applyBorder="1" applyAlignment="1">
      <alignment vertical="center"/>
    </xf>
    <xf numFmtId="0" fontId="47" fillId="51" borderId="19" xfId="310" applyFont="1" applyFill="1" applyBorder="1" applyAlignment="1">
      <alignment horizontal="center" vertical="center"/>
    </xf>
    <xf numFmtId="0" fontId="68" fillId="51" borderId="19" xfId="310" applyFont="1" applyFill="1" applyBorder="1" applyAlignment="1">
      <alignment horizontal="center" vertical="center"/>
    </xf>
    <xf numFmtId="0" fontId="53" fillId="0" borderId="0" xfId="310"/>
    <xf numFmtId="0" fontId="50" fillId="51" borderId="19" xfId="310" applyFont="1" applyFill="1" applyBorder="1" applyAlignment="1">
      <alignment horizontal="center" vertical="center" wrapText="1"/>
    </xf>
    <xf numFmtId="0" fontId="53" fillId="51" borderId="19" xfId="310" applyFill="1" applyBorder="1" applyAlignment="1">
      <alignment horizontal="center" vertical="center"/>
    </xf>
    <xf numFmtId="0" fontId="53" fillId="0" borderId="0" xfId="310" applyFill="1" applyAlignment="1">
      <alignment vertical="center"/>
    </xf>
    <xf numFmtId="0" fontId="55" fillId="0" borderId="0" xfId="310" applyFont="1" applyAlignment="1">
      <alignment vertical="center"/>
    </xf>
    <xf numFmtId="0" fontId="77" fillId="0" borderId="0" xfId="310" applyFont="1" applyAlignment="1">
      <alignment vertical="center"/>
    </xf>
    <xf numFmtId="0" fontId="48" fillId="49" borderId="16" xfId="1" applyFont="1" applyFill="1" applyBorder="1" applyAlignment="1">
      <alignment horizontal="left" vertical="center" wrapText="1"/>
    </xf>
    <xf numFmtId="0" fontId="21" fillId="49" borderId="34" xfId="69" applyFont="1" applyFill="1" applyBorder="1" applyAlignment="1">
      <alignment horizontal="left" vertical="center" wrapText="1"/>
    </xf>
    <xf numFmtId="0" fontId="21" fillId="49" borderId="34" xfId="69" applyFont="1" applyFill="1" applyBorder="1" applyAlignment="1">
      <alignment horizontal="center" vertical="center" wrapText="1"/>
    </xf>
    <xf numFmtId="176" fontId="21" fillId="49" borderId="34" xfId="1" applyNumberFormat="1" applyFont="1" applyFill="1" applyBorder="1" applyAlignment="1">
      <alignment horizontal="center" vertical="center" wrapText="1"/>
    </xf>
    <xf numFmtId="178" fontId="21" fillId="49" borderId="35" xfId="69" applyNumberFormat="1" applyFont="1" applyFill="1" applyBorder="1" applyAlignment="1">
      <alignment horizontal="center" vertical="center" wrapText="1"/>
    </xf>
    <xf numFmtId="0" fontId="68" fillId="49" borderId="0" xfId="0" applyFont="1" applyFill="1" applyAlignment="1">
      <alignment horizontal="center" vertical="center" wrapText="1"/>
    </xf>
    <xf numFmtId="0" fontId="68" fillId="0" borderId="0" xfId="187" applyFont="1" applyFill="1" applyBorder="1" applyAlignment="1">
      <alignment vertical="center"/>
    </xf>
    <xf numFmtId="0" fontId="79" fillId="0" borderId="34" xfId="187" applyFont="1" applyFill="1" applyBorder="1" applyAlignment="1">
      <alignment horizontal="center" vertical="center"/>
    </xf>
    <xf numFmtId="0" fontId="80" fillId="55" borderId="34" xfId="187" applyFont="1" applyFill="1" applyBorder="1" applyAlignment="1">
      <alignment horizontal="center" vertical="center"/>
    </xf>
    <xf numFmtId="0" fontId="80" fillId="0" borderId="0" xfId="187" applyFont="1" applyFill="1" applyBorder="1" applyAlignment="1">
      <alignment vertical="center"/>
    </xf>
    <xf numFmtId="0" fontId="81" fillId="0" borderId="34" xfId="187" applyFont="1" applyFill="1" applyBorder="1" applyAlignment="1">
      <alignment horizontal="center" vertical="center"/>
    </xf>
    <xf numFmtId="0" fontId="82" fillId="55" borderId="34" xfId="187" applyFont="1" applyFill="1" applyBorder="1" applyAlignment="1">
      <alignment horizontal="center" vertical="center" wrapText="1"/>
    </xf>
    <xf numFmtId="0" fontId="46" fillId="55" borderId="34" xfId="187" applyFont="1" applyFill="1" applyBorder="1" applyAlignment="1">
      <alignment horizontal="center" vertical="center" wrapText="1"/>
    </xf>
    <xf numFmtId="0" fontId="83" fillId="0" borderId="0" xfId="187" applyFont="1" applyFill="1" applyBorder="1" applyAlignment="1">
      <alignment vertical="center"/>
    </xf>
    <xf numFmtId="0" fontId="82" fillId="55" borderId="34" xfId="187" applyFont="1" applyFill="1" applyBorder="1" applyAlignment="1">
      <alignment horizontal="center" vertical="center"/>
    </xf>
    <xf numFmtId="0" fontId="46" fillId="55" borderId="34" xfId="187" applyFont="1" applyFill="1" applyBorder="1" applyAlignment="1">
      <alignment horizontal="center" vertical="center"/>
    </xf>
    <xf numFmtId="0" fontId="82" fillId="55" borderId="0" xfId="187" applyFont="1" applyFill="1" applyAlignment="1">
      <alignment horizontal="center" vertical="center"/>
    </xf>
    <xf numFmtId="0" fontId="84" fillId="55" borderId="0" xfId="187" applyFont="1" applyFill="1" applyBorder="1" applyAlignment="1">
      <alignment vertical="center"/>
    </xf>
    <xf numFmtId="0" fontId="82" fillId="55" borderId="11" xfId="187" applyFont="1" applyFill="1" applyBorder="1" applyAlignment="1">
      <alignment horizontal="center" vertical="center" wrapText="1"/>
    </xf>
    <xf numFmtId="0" fontId="82" fillId="0" borderId="11" xfId="187" applyFont="1" applyFill="1" applyBorder="1" applyAlignment="1">
      <alignment horizontal="center" vertical="center" wrapText="1"/>
    </xf>
    <xf numFmtId="0" fontId="82" fillId="55" borderId="11" xfId="187" applyFont="1" applyFill="1" applyBorder="1" applyAlignment="1">
      <alignment horizontal="center" vertical="center"/>
    </xf>
    <xf numFmtId="0" fontId="46" fillId="0" borderId="44" xfId="187" applyFont="1" applyFill="1" applyBorder="1" applyAlignment="1">
      <alignment horizontal="left" vertical="center" wrapText="1"/>
    </xf>
    <xf numFmtId="0" fontId="85" fillId="0" borderId="11" xfId="187" applyFont="1" applyFill="1" applyBorder="1" applyAlignment="1">
      <alignment horizontal="left" vertical="center" wrapText="1"/>
    </xf>
    <xf numFmtId="0" fontId="46" fillId="0" borderId="34" xfId="187" applyFont="1" applyFill="1" applyBorder="1" applyAlignment="1">
      <alignment horizontal="center" vertical="center"/>
    </xf>
    <xf numFmtId="0" fontId="46" fillId="55" borderId="41" xfId="187" applyFont="1" applyFill="1" applyBorder="1" applyAlignment="1">
      <alignment horizontal="center" vertical="center"/>
    </xf>
    <xf numFmtId="0" fontId="46" fillId="0" borderId="41" xfId="187" applyFont="1" applyFill="1" applyBorder="1" applyAlignment="1">
      <alignment horizontal="center" vertical="center"/>
    </xf>
    <xf numFmtId="0" fontId="82" fillId="55" borderId="41" xfId="187" applyFont="1" applyFill="1" applyBorder="1" applyAlignment="1">
      <alignment horizontal="center" vertical="center" wrapText="1"/>
    </xf>
    <xf numFmtId="0" fontId="82" fillId="55" borderId="41" xfId="187" applyFont="1" applyFill="1" applyBorder="1" applyAlignment="1">
      <alignment horizontal="center" vertical="center"/>
    </xf>
    <xf numFmtId="0" fontId="68" fillId="0" borderId="0" xfId="187" applyFont="1" applyFill="1" applyAlignment="1">
      <alignment vertical="center"/>
    </xf>
    <xf numFmtId="0" fontId="46" fillId="55" borderId="20" xfId="187" applyFont="1" applyFill="1" applyBorder="1" applyAlignment="1">
      <alignment horizontal="left" vertical="center"/>
    </xf>
    <xf numFmtId="0" fontId="46" fillId="0" borderId="20" xfId="187" applyFont="1" applyFill="1" applyBorder="1" applyAlignment="1">
      <alignment horizontal="left" vertical="center"/>
    </xf>
    <xf numFmtId="0" fontId="46" fillId="55" borderId="12" xfId="187" applyFont="1" applyFill="1" applyBorder="1" applyAlignment="1">
      <alignment horizontal="left" vertical="center"/>
    </xf>
    <xf numFmtId="0" fontId="46" fillId="0" borderId="12" xfId="187" applyFont="1" applyFill="1" applyBorder="1" applyAlignment="1">
      <alignment horizontal="left" vertical="center"/>
    </xf>
    <xf numFmtId="0" fontId="46" fillId="55" borderId="11" xfId="187" applyFont="1" applyFill="1" applyBorder="1" applyAlignment="1">
      <alignment horizontal="left" vertical="center"/>
    </xf>
    <xf numFmtId="0" fontId="46" fillId="0" borderId="11" xfId="187" applyFont="1" applyFill="1" applyBorder="1" applyAlignment="1">
      <alignment horizontal="left" vertical="center"/>
    </xf>
    <xf numFmtId="0" fontId="46" fillId="55" borderId="34" xfId="311" applyFont="1" applyFill="1" applyBorder="1" applyAlignment="1">
      <alignment horizontal="center" vertical="center" wrapText="1"/>
    </xf>
    <xf numFmtId="0" fontId="82" fillId="0" borderId="34" xfId="187" applyFont="1" applyFill="1" applyBorder="1" applyAlignment="1">
      <alignment horizontal="center" vertical="center"/>
    </xf>
    <xf numFmtId="0" fontId="46" fillId="55" borderId="47" xfId="187" applyFont="1" applyFill="1" applyBorder="1" applyAlignment="1">
      <alignment horizontal="center" vertical="center" wrapText="1"/>
    </xf>
    <xf numFmtId="0" fontId="82" fillId="0" borderId="47" xfId="187" applyFont="1" applyFill="1" applyBorder="1" applyAlignment="1">
      <alignment horizontal="center" vertical="center"/>
    </xf>
    <xf numFmtId="0" fontId="46" fillId="55" borderId="47" xfId="187" applyFont="1" applyFill="1" applyBorder="1" applyAlignment="1">
      <alignment horizontal="center" vertical="center"/>
    </xf>
    <xf numFmtId="0" fontId="46" fillId="0" borderId="20" xfId="187" applyFont="1" applyFill="1" applyBorder="1" applyAlignment="1">
      <alignment horizontal="center" vertical="center"/>
    </xf>
    <xf numFmtId="0" fontId="82" fillId="0" borderId="11" xfId="187" applyFont="1" applyFill="1" applyBorder="1" applyAlignment="1">
      <alignment horizontal="center" vertical="center"/>
    </xf>
    <xf numFmtId="0" fontId="82" fillId="55" borderId="34" xfId="312" applyFont="1" applyFill="1" applyBorder="1" applyAlignment="1">
      <alignment horizontal="center" vertical="center"/>
    </xf>
    <xf numFmtId="0" fontId="46" fillId="0" borderId="34" xfId="187" applyFont="1" applyFill="1" applyBorder="1" applyAlignment="1">
      <alignment vertical="center"/>
    </xf>
    <xf numFmtId="0" fontId="53" fillId="0" borderId="0" xfId="187">
      <alignment vertical="center"/>
    </xf>
    <xf numFmtId="0" fontId="46" fillId="0" borderId="34" xfId="187" applyFont="1" applyFill="1" applyBorder="1" applyAlignment="1">
      <alignment horizontal="left" vertical="center"/>
    </xf>
    <xf numFmtId="0" fontId="46" fillId="0" borderId="34" xfId="187" applyFont="1" applyFill="1" applyBorder="1" applyAlignment="1">
      <alignment horizontal="right" vertical="center"/>
    </xf>
    <xf numFmtId="0" fontId="68" fillId="0" borderId="0" xfId="187" applyFont="1" applyFill="1" applyAlignment="1">
      <alignment horizontal="center" vertical="center"/>
    </xf>
    <xf numFmtId="0" fontId="88" fillId="0" borderId="0" xfId="187" applyFont="1" applyFill="1" applyAlignment="1">
      <alignment vertical="center"/>
    </xf>
    <xf numFmtId="0" fontId="89" fillId="55" borderId="0" xfId="187" applyFont="1" applyFill="1" applyAlignment="1">
      <alignment horizontal="center" vertical="center"/>
    </xf>
    <xf numFmtId="178" fontId="0" fillId="0" borderId="0" xfId="0" applyNumberFormat="1" applyAlignment="1">
      <alignment vertical="center" wrapText="1"/>
    </xf>
    <xf numFmtId="0" fontId="50" fillId="54" borderId="34" xfId="310" applyFont="1" applyFill="1" applyBorder="1" applyAlignment="1">
      <alignment horizontal="center" vertical="center" wrapText="1"/>
    </xf>
    <xf numFmtId="0" fontId="53" fillId="0" borderId="34" xfId="310" applyBorder="1" applyAlignment="1">
      <alignment horizontal="center" vertical="center"/>
    </xf>
    <xf numFmtId="179" fontId="53" fillId="0" borderId="34" xfId="310" applyNumberFormat="1" applyBorder="1" applyAlignment="1">
      <alignment vertical="center"/>
    </xf>
    <xf numFmtId="178" fontId="78" fillId="0" borderId="0" xfId="0" applyNumberFormat="1" applyFont="1" applyAlignment="1">
      <alignment vertical="center" wrapText="1"/>
    </xf>
    <xf numFmtId="0" fontId="90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51" fillId="0" borderId="20" xfId="69" applyFont="1" applyFill="1" applyBorder="1" applyAlignment="1">
      <alignment horizontal="center" vertical="center" wrapText="1"/>
    </xf>
    <xf numFmtId="0" fontId="51" fillId="0" borderId="11" xfId="69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1" fillId="0" borderId="20" xfId="1" applyFont="1" applyFill="1" applyBorder="1" applyAlignment="1">
      <alignment horizontal="center" vertical="center" wrapText="1"/>
    </xf>
    <xf numFmtId="0" fontId="51" fillId="0" borderId="12" xfId="1" applyFont="1" applyFill="1" applyBorder="1" applyAlignment="1">
      <alignment horizontal="center" vertical="center" wrapText="1"/>
    </xf>
    <xf numFmtId="0" fontId="51" fillId="0" borderId="11" xfId="1" applyFont="1" applyFill="1" applyBorder="1" applyAlignment="1">
      <alignment horizontal="center" vertical="center" wrapText="1"/>
    </xf>
    <xf numFmtId="0" fontId="44" fillId="25" borderId="13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44" fillId="25" borderId="15" xfId="0" applyFont="1" applyFill="1" applyBorder="1" applyAlignment="1">
      <alignment horizontal="center" vertical="center"/>
    </xf>
    <xf numFmtId="0" fontId="44" fillId="25" borderId="16" xfId="0" applyFont="1" applyFill="1" applyBorder="1" applyAlignment="1">
      <alignment horizontal="center" vertical="center" wrapText="1"/>
    </xf>
    <xf numFmtId="0" fontId="44" fillId="25" borderId="16" xfId="0" applyFont="1" applyFill="1" applyBorder="1" applyAlignment="1">
      <alignment horizontal="center" vertical="center"/>
    </xf>
    <xf numFmtId="0" fontId="68" fillId="49" borderId="0" xfId="0" applyFont="1" applyFill="1" applyAlignment="1">
      <alignment horizontal="center" vertical="center" wrapText="1"/>
    </xf>
    <xf numFmtId="178" fontId="52" fillId="49" borderId="33" xfId="69" applyNumberFormat="1" applyFont="1" applyFill="1" applyBorder="1" applyAlignment="1">
      <alignment horizontal="center" vertical="center" wrapText="1"/>
    </xf>
    <xf numFmtId="178" fontId="52" fillId="49" borderId="0" xfId="69" applyNumberFormat="1" applyFont="1" applyFill="1" applyBorder="1" applyAlignment="1">
      <alignment horizontal="center" vertical="center" wrapText="1"/>
    </xf>
    <xf numFmtId="0" fontId="51" fillId="0" borderId="12" xfId="69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78" fontId="52" fillId="26" borderId="33" xfId="69" applyNumberFormat="1" applyFont="1" applyFill="1" applyBorder="1" applyAlignment="1">
      <alignment horizontal="center" vertical="center" wrapText="1"/>
    </xf>
    <xf numFmtId="178" fontId="52" fillId="26" borderId="0" xfId="69" applyNumberFormat="1" applyFont="1" applyFill="1" applyBorder="1" applyAlignment="1">
      <alignment horizontal="center" vertical="center" wrapText="1"/>
    </xf>
    <xf numFmtId="0" fontId="48" fillId="0" borderId="10" xfId="69" applyFont="1" applyFill="1" applyBorder="1" applyAlignment="1">
      <alignment horizontal="center" vertical="center" wrapText="1"/>
    </xf>
    <xf numFmtId="0" fontId="48" fillId="0" borderId="11" xfId="69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52" fillId="26" borderId="16" xfId="69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center" vertical="center" wrapText="1"/>
    </xf>
    <xf numFmtId="0" fontId="50" fillId="0" borderId="12" xfId="69" applyFont="1" applyFill="1" applyBorder="1" applyAlignment="1">
      <alignment horizontal="center" vertical="center" wrapText="1"/>
    </xf>
    <xf numFmtId="0" fontId="48" fillId="0" borderId="19" xfId="69" applyFont="1" applyFill="1" applyBorder="1" applyAlignment="1">
      <alignment horizontal="center" vertical="center" wrapText="1"/>
    </xf>
    <xf numFmtId="0" fontId="51" fillId="0" borderId="19" xfId="69" applyFont="1" applyFill="1" applyBorder="1" applyAlignment="1">
      <alignment horizontal="center" vertical="center" wrapText="1"/>
    </xf>
    <xf numFmtId="0" fontId="51" fillId="0" borderId="34" xfId="69" applyFont="1" applyFill="1" applyBorder="1" applyAlignment="1">
      <alignment horizontal="center" vertical="center" wrapText="1"/>
    </xf>
    <xf numFmtId="0" fontId="51" fillId="0" borderId="20" xfId="88" applyFont="1" applyFill="1" applyBorder="1" applyAlignment="1">
      <alignment horizontal="center" vertical="center" wrapText="1"/>
    </xf>
    <xf numFmtId="0" fontId="51" fillId="0" borderId="12" xfId="88" applyFont="1" applyFill="1" applyBorder="1" applyAlignment="1">
      <alignment horizontal="center" vertical="center" wrapText="1"/>
    </xf>
    <xf numFmtId="0" fontId="51" fillId="0" borderId="11" xfId="88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9" fillId="0" borderId="20" xfId="69" applyFont="1" applyFill="1" applyBorder="1" applyAlignment="1">
      <alignment horizontal="center" vertical="center" wrapText="1"/>
    </xf>
    <xf numFmtId="0" fontId="49" fillId="0" borderId="12" xfId="69" applyFont="1" applyFill="1" applyBorder="1" applyAlignment="1">
      <alignment horizontal="center" vertical="center" wrapText="1"/>
    </xf>
    <xf numFmtId="0" fontId="0" fillId="49" borderId="35" xfId="0" applyFill="1" applyBorder="1" applyAlignment="1">
      <alignment horizontal="center" vertical="center" wrapText="1"/>
    </xf>
    <xf numFmtId="0" fontId="0" fillId="49" borderId="41" xfId="0" applyFill="1" applyBorder="1" applyAlignment="1">
      <alignment horizontal="center" vertical="center" wrapText="1"/>
    </xf>
    <xf numFmtId="0" fontId="69" fillId="0" borderId="0" xfId="1" applyFont="1" applyBorder="1" applyAlignment="1">
      <alignment horizontal="center" vertical="center" wrapText="1"/>
    </xf>
    <xf numFmtId="0" fontId="70" fillId="0" borderId="0" xfId="1" applyFont="1" applyBorder="1" applyAlignment="1">
      <alignment horizontal="center" vertical="center" wrapText="1"/>
    </xf>
    <xf numFmtId="0" fontId="70" fillId="0" borderId="0" xfId="1" applyFont="1" applyBorder="1" applyAlignment="1">
      <alignment horizontal="left" vertical="center" wrapText="1"/>
    </xf>
    <xf numFmtId="0" fontId="70" fillId="0" borderId="0" xfId="1" applyFont="1" applyFill="1" applyBorder="1" applyAlignment="1">
      <alignment horizontal="center" vertical="center" wrapText="1"/>
    </xf>
    <xf numFmtId="0" fontId="76" fillId="0" borderId="13" xfId="310" applyFont="1" applyBorder="1" applyAlignment="1">
      <alignment horizontal="center" vertical="center"/>
    </xf>
    <xf numFmtId="0" fontId="76" fillId="0" borderId="14" xfId="310" applyFont="1" applyBorder="1" applyAlignment="1">
      <alignment horizontal="center" vertical="center"/>
    </xf>
    <xf numFmtId="0" fontId="76" fillId="0" borderId="18" xfId="310" applyFont="1" applyBorder="1" applyAlignment="1">
      <alignment horizontal="center" vertical="center"/>
    </xf>
    <xf numFmtId="0" fontId="52" fillId="0" borderId="21" xfId="187" applyFont="1" applyFill="1" applyBorder="1" applyAlignment="1">
      <alignment horizontal="center" vertical="center"/>
    </xf>
    <xf numFmtId="0" fontId="46" fillId="55" borderId="34" xfId="187" applyFont="1" applyFill="1" applyBorder="1" applyAlignment="1">
      <alignment horizontal="center" vertical="center"/>
    </xf>
    <xf numFmtId="0" fontId="46" fillId="55" borderId="44" xfId="187" applyFont="1" applyFill="1" applyBorder="1" applyAlignment="1">
      <alignment horizontal="center" vertical="center"/>
    </xf>
    <xf numFmtId="0" fontId="46" fillId="55" borderId="11" xfId="187" applyFont="1" applyFill="1" applyBorder="1" applyAlignment="1">
      <alignment horizontal="center" vertical="center"/>
    </xf>
    <xf numFmtId="0" fontId="46" fillId="0" borderId="44" xfId="187" applyFont="1" applyFill="1" applyBorder="1" applyAlignment="1">
      <alignment horizontal="center" vertical="center"/>
    </xf>
    <xf numFmtId="0" fontId="46" fillId="0" borderId="11" xfId="187" applyFont="1" applyFill="1" applyBorder="1" applyAlignment="1">
      <alignment horizontal="center" vertical="center"/>
    </xf>
    <xf numFmtId="0" fontId="82" fillId="55" borderId="34" xfId="187" applyFont="1" applyFill="1" applyBorder="1" applyAlignment="1">
      <alignment horizontal="center" vertical="center" wrapText="1"/>
    </xf>
    <xf numFmtId="0" fontId="46" fillId="26" borderId="44" xfId="187" applyFont="1" applyFill="1" applyBorder="1" applyAlignment="1">
      <alignment horizontal="center" vertical="center"/>
    </xf>
    <xf numFmtId="0" fontId="46" fillId="26" borderId="12" xfId="187" applyFont="1" applyFill="1" applyBorder="1" applyAlignment="1">
      <alignment horizontal="center" vertical="center"/>
    </xf>
    <xf numFmtId="0" fontId="46" fillId="55" borderId="44" xfId="187" applyFont="1" applyFill="1" applyBorder="1" applyAlignment="1">
      <alignment horizontal="center" vertical="center" wrapText="1"/>
    </xf>
    <xf numFmtId="0" fontId="85" fillId="55" borderId="11" xfId="187" applyFont="1" applyFill="1" applyBorder="1" applyAlignment="1">
      <alignment horizontal="center" vertical="center" wrapText="1"/>
    </xf>
    <xf numFmtId="0" fontId="46" fillId="55" borderId="11" xfId="187" applyFont="1" applyFill="1" applyBorder="1" applyAlignment="1">
      <alignment horizontal="center" vertical="center" wrapText="1"/>
    </xf>
    <xf numFmtId="0" fontId="46" fillId="0" borderId="44" xfId="187" applyFont="1" applyFill="1" applyBorder="1" applyAlignment="1">
      <alignment horizontal="center" vertical="center" wrapText="1"/>
    </xf>
    <xf numFmtId="0" fontId="46" fillId="0" borderId="11" xfId="187" applyFont="1" applyFill="1" applyBorder="1" applyAlignment="1">
      <alignment horizontal="center" vertical="center" wrapText="1"/>
    </xf>
    <xf numFmtId="0" fontId="82" fillId="55" borderId="44" xfId="187" applyFont="1" applyFill="1" applyBorder="1" applyAlignment="1">
      <alignment horizontal="center" vertical="center" wrapText="1"/>
    </xf>
    <xf numFmtId="0" fontId="53" fillId="55" borderId="11" xfId="187" applyFont="1" applyFill="1" applyBorder="1" applyAlignment="1">
      <alignment horizontal="center" vertical="center" wrapText="1"/>
    </xf>
    <xf numFmtId="0" fontId="46" fillId="55" borderId="12" xfId="187" applyFont="1" applyFill="1" applyBorder="1" applyAlignment="1">
      <alignment horizontal="center" vertical="center"/>
    </xf>
    <xf numFmtId="0" fontId="46" fillId="0" borderId="12" xfId="187" applyFont="1" applyFill="1" applyBorder="1" applyAlignment="1">
      <alignment horizontal="center" vertical="center"/>
    </xf>
    <xf numFmtId="0" fontId="82" fillId="55" borderId="44" xfId="187" applyFont="1" applyFill="1" applyBorder="1" applyAlignment="1">
      <alignment horizontal="center" vertical="center"/>
    </xf>
    <xf numFmtId="0" fontId="53" fillId="55" borderId="12" xfId="187" applyFont="1" applyFill="1" applyBorder="1" applyAlignment="1">
      <alignment horizontal="center" vertical="center"/>
    </xf>
    <xf numFmtId="0" fontId="53" fillId="55" borderId="11" xfId="187" applyFont="1" applyFill="1" applyBorder="1" applyAlignment="1">
      <alignment horizontal="center" vertical="center"/>
    </xf>
    <xf numFmtId="0" fontId="46" fillId="56" borderId="45" xfId="187" applyFont="1" applyFill="1" applyBorder="1" applyAlignment="1">
      <alignment horizontal="center" vertical="center"/>
    </xf>
    <xf numFmtId="0" fontId="46" fillId="56" borderId="40" xfId="187" applyFont="1" applyFill="1" applyBorder="1" applyAlignment="1">
      <alignment horizontal="center" vertical="center"/>
    </xf>
    <xf numFmtId="0" fontId="46" fillId="56" borderId="46" xfId="187" applyFont="1" applyFill="1" applyBorder="1" applyAlignment="1">
      <alignment horizontal="center" vertical="center"/>
    </xf>
    <xf numFmtId="0" fontId="53" fillId="55" borderId="12" xfId="187" applyFont="1" applyFill="1" applyBorder="1" applyAlignment="1">
      <alignment horizontal="center" vertical="center" wrapText="1"/>
    </xf>
    <xf numFmtId="0" fontId="86" fillId="55" borderId="11" xfId="187" applyFont="1" applyFill="1" applyBorder="1" applyAlignment="1">
      <alignment horizontal="center" vertical="center" wrapText="1"/>
    </xf>
    <xf numFmtId="0" fontId="46" fillId="26" borderId="44" xfId="187" applyFont="1" applyFill="1" applyBorder="1" applyAlignment="1">
      <alignment horizontal="center" vertical="center" wrapText="1"/>
    </xf>
    <xf numFmtId="0" fontId="46" fillId="26" borderId="12" xfId="187" applyFont="1" applyFill="1" applyBorder="1" applyAlignment="1">
      <alignment horizontal="center" vertical="center" wrapText="1"/>
    </xf>
    <xf numFmtId="0" fontId="46" fillId="26" borderId="11" xfId="187" applyFont="1" applyFill="1" applyBorder="1" applyAlignment="1">
      <alignment horizontal="center" vertical="center" wrapText="1"/>
    </xf>
    <xf numFmtId="0" fontId="46" fillId="55" borderId="12" xfId="187" applyFont="1" applyFill="1" applyBorder="1" applyAlignment="1">
      <alignment horizontal="center" vertical="center" wrapText="1"/>
    </xf>
    <xf numFmtId="0" fontId="46" fillId="0" borderId="12" xfId="187" applyFont="1" applyFill="1" applyBorder="1" applyAlignment="1">
      <alignment horizontal="center" vertical="center" wrapText="1"/>
    </xf>
    <xf numFmtId="0" fontId="82" fillId="55" borderId="12" xfId="187" applyFont="1" applyFill="1" applyBorder="1" applyAlignment="1">
      <alignment horizontal="center" vertical="center" wrapText="1"/>
    </xf>
    <xf numFmtId="0" fontId="82" fillId="55" borderId="11" xfId="187" applyFont="1" applyFill="1" applyBorder="1" applyAlignment="1">
      <alignment vertical="center" wrapText="1"/>
    </xf>
    <xf numFmtId="0" fontId="46" fillId="0" borderId="34" xfId="187" applyFont="1" applyFill="1" applyBorder="1" applyAlignment="1">
      <alignment horizontal="center" vertical="center"/>
    </xf>
    <xf numFmtId="0" fontId="53" fillId="55" borderId="34" xfId="187" applyFont="1" applyFill="1" applyBorder="1" applyAlignment="1">
      <alignment horizontal="center" vertical="center" wrapText="1"/>
    </xf>
    <xf numFmtId="0" fontId="46" fillId="0" borderId="34" xfId="187" applyFont="1" applyFill="1" applyBorder="1" applyAlignment="1">
      <alignment horizontal="center" vertical="center" wrapText="1"/>
    </xf>
    <xf numFmtId="0" fontId="46" fillId="56" borderId="20" xfId="187" applyFont="1" applyFill="1" applyBorder="1" applyAlignment="1">
      <alignment horizontal="center" vertical="center"/>
    </xf>
    <xf numFmtId="0" fontId="46" fillId="56" borderId="11" xfId="187" applyFont="1" applyFill="1" applyBorder="1" applyAlignment="1">
      <alignment horizontal="center" vertical="center"/>
    </xf>
    <xf numFmtId="0" fontId="46" fillId="26" borderId="11" xfId="187" applyFont="1" applyFill="1" applyBorder="1" applyAlignment="1">
      <alignment horizontal="center" vertical="center"/>
    </xf>
    <xf numFmtId="0" fontId="46" fillId="55" borderId="20" xfId="187" applyFont="1" applyFill="1" applyBorder="1" applyAlignment="1">
      <alignment horizontal="center" vertical="center"/>
    </xf>
    <xf numFmtId="0" fontId="46" fillId="0" borderId="20" xfId="187" applyFont="1" applyFill="1" applyBorder="1" applyAlignment="1">
      <alignment horizontal="center" vertical="center"/>
    </xf>
    <xf numFmtId="0" fontId="46" fillId="0" borderId="11" xfId="187" applyFont="1" applyFill="1" applyBorder="1" applyAlignment="1">
      <alignment horizontal="left" vertical="center"/>
    </xf>
    <xf numFmtId="0" fontId="82" fillId="55" borderId="20" xfId="187" applyFont="1" applyFill="1" applyBorder="1" applyAlignment="1">
      <alignment horizontal="center" vertical="center" wrapText="1"/>
    </xf>
    <xf numFmtId="0" fontId="82" fillId="55" borderId="11" xfId="187" applyFont="1" applyFill="1" applyBorder="1" applyAlignment="1">
      <alignment horizontal="center" vertical="center" wrapText="1"/>
    </xf>
    <xf numFmtId="0" fontId="46" fillId="55" borderId="48" xfId="187" applyFont="1" applyFill="1" applyBorder="1" applyAlignment="1">
      <alignment horizontal="center" vertical="center"/>
    </xf>
    <xf numFmtId="0" fontId="46" fillId="55" borderId="39" xfId="187" applyFont="1" applyFill="1" applyBorder="1" applyAlignment="1">
      <alignment horizontal="center" vertical="center"/>
    </xf>
    <xf numFmtId="0" fontId="46" fillId="55" borderId="49" xfId="187" applyFont="1" applyFill="1" applyBorder="1" applyAlignment="1">
      <alignment horizontal="center" vertical="center"/>
    </xf>
  </cellXfs>
  <cellStyles count="313">
    <cellStyle name="_ET_STYLE_NoName_00_" xfId="2"/>
    <cellStyle name="0,0_x005f_x000d__x005f_x000a_NA_x005f_x000d__x005f_x000a_" xfId="3"/>
    <cellStyle name="20% - Accent1" xfId="4"/>
    <cellStyle name="20% - Accent1 2" xfId="89"/>
    <cellStyle name="20% - Accent1 2 2" xfId="268"/>
    <cellStyle name="20% - Accent2" xfId="5"/>
    <cellStyle name="20% - Accent2 2" xfId="90"/>
    <cellStyle name="20% - Accent2 2 2" xfId="266"/>
    <cellStyle name="20% - Accent3" xfId="6"/>
    <cellStyle name="20% - Accent3 2" xfId="91"/>
    <cellStyle name="20% - Accent3 2 2" xfId="288"/>
    <cellStyle name="20% - Accent4" xfId="7"/>
    <cellStyle name="20% - Accent4 2" xfId="92"/>
    <cellStyle name="20% - Accent4 2 2" xfId="257"/>
    <cellStyle name="20% - Accent5" xfId="8"/>
    <cellStyle name="20% - Accent5 2" xfId="93"/>
    <cellStyle name="20% - Accent5 2 2" xfId="306"/>
    <cellStyle name="20% - Accent5 3" xfId="290"/>
    <cellStyle name="20% - Accent6" xfId="9"/>
    <cellStyle name="20% - Accent6 2" xfId="94"/>
    <cellStyle name="20% - Accent6 2 2" xfId="249"/>
    <cellStyle name="20% - Accent6 3" xfId="291"/>
    <cellStyle name="20% - 强调文字颜色 1 2" xfId="10"/>
    <cellStyle name="20% - 强调文字颜色 1 3" xfId="95"/>
    <cellStyle name="20% - 强调文字颜色 1 3 2" xfId="233"/>
    <cellStyle name="20% - 强调文字颜色 2 2" xfId="11"/>
    <cellStyle name="20% - 强调文字颜色 2 3" xfId="96"/>
    <cellStyle name="20% - 强调文字颜色 2 3 2" xfId="280"/>
    <cellStyle name="20% - 强调文字颜色 3 2" xfId="12"/>
    <cellStyle name="20% - 强调文字颜色 3 3" xfId="97"/>
    <cellStyle name="20% - 强调文字颜色 3 3 2" xfId="254"/>
    <cellStyle name="20% - 强调文字颜色 4 2" xfId="13"/>
    <cellStyle name="20% - 强调文字颜色 4 3" xfId="98"/>
    <cellStyle name="20% - 强调文字颜色 4 3 2" xfId="304"/>
    <cellStyle name="20% - 强调文字颜色 5 2" xfId="14"/>
    <cellStyle name="20% - 强调文字颜色 5 3" xfId="99"/>
    <cellStyle name="20% - 强调文字颜色 5 3 2" xfId="270"/>
    <cellStyle name="20% - 强调文字颜色 6 2" xfId="15"/>
    <cellStyle name="20% - 强调文字颜色 6 3" xfId="100"/>
    <cellStyle name="20% - 强调文字颜色 6 3 2" xfId="253"/>
    <cellStyle name="40% - Accent1" xfId="16"/>
    <cellStyle name="40% - Accent1 2" xfId="101"/>
    <cellStyle name="40% - Accent1 2 2" xfId="250"/>
    <cellStyle name="40% - Accent2" xfId="17"/>
    <cellStyle name="40% - Accent2 2" xfId="102"/>
    <cellStyle name="40% - Accent2 2 2" xfId="260"/>
    <cellStyle name="40% - Accent2 3" xfId="282"/>
    <cellStyle name="40% - Accent3" xfId="18"/>
    <cellStyle name="40% - Accent3 2" xfId="103"/>
    <cellStyle name="40% - Accent3 2 2" xfId="255"/>
    <cellStyle name="40% - Accent3 3" xfId="277"/>
    <cellStyle name="40% - Accent4" xfId="19"/>
    <cellStyle name="40% - Accent4 2" xfId="104"/>
    <cellStyle name="40% - Accent4 2 2" xfId="243"/>
    <cellStyle name="40% - Accent4 3" xfId="262"/>
    <cellStyle name="40% - Accent5" xfId="20"/>
    <cellStyle name="40% - Accent5 2" xfId="105"/>
    <cellStyle name="40% - Accent5 2 2" xfId="240"/>
    <cellStyle name="40% - Accent5 3" xfId="300"/>
    <cellStyle name="40% - Accent6" xfId="21"/>
    <cellStyle name="40% - Accent6 2" xfId="106"/>
    <cellStyle name="40% - Accent6 2 2" xfId="238"/>
    <cellStyle name="40% - Accent6 3" xfId="303"/>
    <cellStyle name="40% - 强调文字颜色 1 2" xfId="22"/>
    <cellStyle name="40% - 强调文字颜色 1 3" xfId="107"/>
    <cellStyle name="40% - 强调文字颜色 1 3 2" xfId="227"/>
    <cellStyle name="40% - 强调文字颜色 2 2" xfId="23"/>
    <cellStyle name="40% - 强调文字颜色 2 3" xfId="108"/>
    <cellStyle name="40% - 强调文字颜色 2 3 2" xfId="234"/>
    <cellStyle name="40% - 强调文字颜色 3 2" xfId="24"/>
    <cellStyle name="40% - 强调文字颜色 3 3" xfId="109"/>
    <cellStyle name="40% - 强调文字颜色 3 3 2" xfId="222"/>
    <cellStyle name="40% - 强调文字颜色 4 2" xfId="25"/>
    <cellStyle name="40% - 强调文字颜色 4 3" xfId="110"/>
    <cellStyle name="40% - 强调文字颜色 4 3 2" xfId="242"/>
    <cellStyle name="40% - 强调文字颜色 5 2" xfId="26"/>
    <cellStyle name="40% - 强调文字颜色 5 3" xfId="111"/>
    <cellStyle name="40% - 强调文字颜色 5 3 2" xfId="299"/>
    <cellStyle name="40% - 强调文字颜色 6 2" xfId="27"/>
    <cellStyle name="40% - 强调文字颜色 6 3" xfId="112"/>
    <cellStyle name="40% - 强调文字颜色 6 3 2" xfId="263"/>
    <cellStyle name="60% - Accent1" xfId="28"/>
    <cellStyle name="60% - Accent1 2" xfId="113"/>
    <cellStyle name="60% - Accent1 2 2" xfId="237"/>
    <cellStyle name="60% - Accent2" xfId="29"/>
    <cellStyle name="60% - Accent2 2" xfId="114"/>
    <cellStyle name="60% - Accent2 2 2" xfId="232"/>
    <cellStyle name="60% - Accent2 3" xfId="279"/>
    <cellStyle name="60% - Accent3" xfId="30"/>
    <cellStyle name="60% - Accent3 2" xfId="115"/>
    <cellStyle name="60% - Accent3 2 2" xfId="213"/>
    <cellStyle name="60% - Accent3 3" xfId="274"/>
    <cellStyle name="60% - Accent4" xfId="31"/>
    <cellStyle name="60% - Accent4 2" xfId="116"/>
    <cellStyle name="60% - Accent4 2 2" xfId="228"/>
    <cellStyle name="60% - Accent4 3" xfId="284"/>
    <cellStyle name="60% - Accent5" xfId="32"/>
    <cellStyle name="60% - Accent5 2" xfId="117"/>
    <cellStyle name="60% - Accent5 2 2" xfId="235"/>
    <cellStyle name="60% - Accent5 3" xfId="281"/>
    <cellStyle name="60% - Accent6" xfId="33"/>
    <cellStyle name="60% - Accent6 2" xfId="118"/>
    <cellStyle name="60% - Accent6 2 2" xfId="223"/>
    <cellStyle name="60% - Accent6 3" xfId="271"/>
    <cellStyle name="60% - 强调文字颜色 1 2" xfId="34"/>
    <cellStyle name="60% - 强调文字颜色 1 3" xfId="119"/>
    <cellStyle name="60% - 强调文字颜色 1 3 2" xfId="236"/>
    <cellStyle name="60% - 强调文字颜色 2 2" xfId="35"/>
    <cellStyle name="60% - 强调文字颜色 2 3" xfId="120"/>
    <cellStyle name="60% - 强调文字颜色 2 3 2" xfId="231"/>
    <cellStyle name="60% - 强调文字颜色 3 2" xfId="36"/>
    <cellStyle name="60% - 强调文字颜色 3 3" xfId="121"/>
    <cellStyle name="60% - 强调文字颜色 3 3 2" xfId="292"/>
    <cellStyle name="60% - 强调文字颜色 4 2" xfId="37"/>
    <cellStyle name="60% - 强调文字颜色 4 3" xfId="122"/>
    <cellStyle name="60% - 强调文字颜色 4 3 2" xfId="226"/>
    <cellStyle name="60% - 强调文字颜色 5 2" xfId="38"/>
    <cellStyle name="60% - 强调文字颜色 5 3" xfId="123"/>
    <cellStyle name="60% - 强调文字颜色 5 3 2" xfId="230"/>
    <cellStyle name="60% - 强调文字颜色 6 2" xfId="39"/>
    <cellStyle name="60% - 强调文字颜色 6 3" xfId="124"/>
    <cellStyle name="60% - 强调文字颜色 6 3 2" xfId="220"/>
    <cellStyle name="Accent1" xfId="40"/>
    <cellStyle name="Accent1 2" xfId="125"/>
    <cellStyle name="Accent1 2 2" xfId="248"/>
    <cellStyle name="Accent1 3" xfId="287"/>
    <cellStyle name="Accent2" xfId="41"/>
    <cellStyle name="Accent2 2" xfId="126"/>
    <cellStyle name="Accent2 2 2" xfId="259"/>
    <cellStyle name="Accent2 3" xfId="283"/>
    <cellStyle name="Accent3" xfId="42"/>
    <cellStyle name="Accent3 2" xfId="127"/>
    <cellStyle name="Accent3 2 2" xfId="272"/>
    <cellStyle name="Accent3 3" xfId="276"/>
    <cellStyle name="Accent4" xfId="43"/>
    <cellStyle name="Accent4 2" xfId="128"/>
    <cellStyle name="Accent4 2 2" xfId="241"/>
    <cellStyle name="Accent4 3" xfId="273"/>
    <cellStyle name="Accent5" xfId="44"/>
    <cellStyle name="Accent5 2" xfId="129"/>
    <cellStyle name="Accent5 2 2" xfId="239"/>
    <cellStyle name="Accent5 3" xfId="301"/>
    <cellStyle name="Accent6" xfId="45"/>
    <cellStyle name="Accent6 2" xfId="130"/>
    <cellStyle name="Accent6 2 2" xfId="200"/>
    <cellStyle name="Accent6 3" xfId="302"/>
    <cellStyle name="Bad" xfId="46"/>
    <cellStyle name="Bad 2" xfId="131"/>
    <cellStyle name="Bad 2 2" xfId="219"/>
    <cellStyle name="Calculation" xfId="47"/>
    <cellStyle name="Calculation 2" xfId="132"/>
    <cellStyle name="Calculation 2 2" xfId="218"/>
    <cellStyle name="Calculation 3" xfId="286"/>
    <cellStyle name="Check Cell" xfId="48"/>
    <cellStyle name="Check Cell 2" xfId="133"/>
    <cellStyle name="Check Cell 2 2" xfId="217"/>
    <cellStyle name="Explanatory Text" xfId="49"/>
    <cellStyle name="Explanatory Text 2" xfId="134"/>
    <cellStyle name="Explanatory Text 2 2" xfId="258"/>
    <cellStyle name="Good" xfId="50"/>
    <cellStyle name="Good 2" xfId="135"/>
    <cellStyle name="Good 2 2" xfId="216"/>
    <cellStyle name="Good 3" xfId="246"/>
    <cellStyle name="Heading 1" xfId="51"/>
    <cellStyle name="Heading 1 2" xfId="136"/>
    <cellStyle name="Heading 1 2 2" xfId="252"/>
    <cellStyle name="Heading 1 3" xfId="269"/>
    <cellStyle name="Heading 2" xfId="52"/>
    <cellStyle name="Heading 2 2" xfId="137"/>
    <cellStyle name="Heading 2 2 2" xfId="215"/>
    <cellStyle name="Heading 2 3" xfId="264"/>
    <cellStyle name="Heading 3" xfId="53"/>
    <cellStyle name="Heading 3 2" xfId="138"/>
    <cellStyle name="Heading 3 2 2" xfId="214"/>
    <cellStyle name="Heading 3 3" xfId="261"/>
    <cellStyle name="Heading 4" xfId="54"/>
    <cellStyle name="Heading 4 2" xfId="139"/>
    <cellStyle name="Heading 4 2 2" xfId="307"/>
    <cellStyle name="Heading 4 3" xfId="265"/>
    <cellStyle name="Input" xfId="55"/>
    <cellStyle name="Input 2" xfId="140"/>
    <cellStyle name="Input 2 2" xfId="229"/>
    <cellStyle name="Input 3" xfId="275"/>
    <cellStyle name="Linked Cell" xfId="56"/>
    <cellStyle name="Linked Cell 2" xfId="141"/>
    <cellStyle name="Linked Cell 2 2" xfId="212"/>
    <cellStyle name="Linked Cell 3" xfId="293"/>
    <cellStyle name="Neutral" xfId="57"/>
    <cellStyle name="Neutral 2" xfId="142"/>
    <cellStyle name="Neutral 2 2" xfId="224"/>
    <cellStyle name="Neutral 3" xfId="247"/>
    <cellStyle name="Normal 2" xfId="312"/>
    <cellStyle name="Normal 3" xfId="311"/>
    <cellStyle name="Note" xfId="58"/>
    <cellStyle name="Note 2" xfId="143"/>
    <cellStyle name="Note 2 2" xfId="210"/>
    <cellStyle name="Note 3" xfId="298"/>
    <cellStyle name="Output" xfId="59"/>
    <cellStyle name="Output 2" xfId="144"/>
    <cellStyle name="Output 2 2" xfId="208"/>
    <cellStyle name="Output 3" xfId="289"/>
    <cellStyle name="Title" xfId="60"/>
    <cellStyle name="Title 2" xfId="145"/>
    <cellStyle name="Title 2 2" xfId="207"/>
    <cellStyle name="Title 3" xfId="296"/>
    <cellStyle name="Total" xfId="61"/>
    <cellStyle name="Total 2" xfId="146"/>
    <cellStyle name="Total 2 2" xfId="278"/>
    <cellStyle name="Total 3" xfId="221"/>
    <cellStyle name="Warning Text" xfId="62"/>
    <cellStyle name="Warning Text 2" xfId="147"/>
    <cellStyle name="Warning Text 2 2" xfId="225"/>
    <cellStyle name="Warning Text 3" xfId="297"/>
    <cellStyle name="标题 1 2" xfId="64"/>
    <cellStyle name="标题 1 3" xfId="149"/>
    <cellStyle name="标题 1 3 2" xfId="205"/>
    <cellStyle name="标题 2 2" xfId="65"/>
    <cellStyle name="标题 2 3" xfId="150"/>
    <cellStyle name="标题 2 3 2" xfId="204"/>
    <cellStyle name="标题 3 2" xfId="66"/>
    <cellStyle name="标题 3 3" xfId="151"/>
    <cellStyle name="标题 3 3 2" xfId="203"/>
    <cellStyle name="标题 4 2" xfId="67"/>
    <cellStyle name="标题 4 3" xfId="152"/>
    <cellStyle name="标题 4 3 2" xfId="211"/>
    <cellStyle name="标题 5" xfId="63"/>
    <cellStyle name="标题 6" xfId="148"/>
    <cellStyle name="标题 6 2" xfId="244"/>
    <cellStyle name="差 2" xfId="68"/>
    <cellStyle name="差 3" xfId="153"/>
    <cellStyle name="差 3 2" xfId="202"/>
    <cellStyle name="常规" xfId="0" builtinId="0"/>
    <cellStyle name="常规 10" xfId="309"/>
    <cellStyle name="常规 2" xfId="69"/>
    <cellStyle name="常规 2 2" xfId="154"/>
    <cellStyle name="常规 2 2 2" xfId="285"/>
    <cellStyle name="常规 2 2 4" xfId="308"/>
    <cellStyle name="常规 3" xfId="70"/>
    <cellStyle name="常规 3 2" xfId="155"/>
    <cellStyle name="常规 3 2 2" xfId="256"/>
    <cellStyle name="常规 4" xfId="1"/>
    <cellStyle name="常规 5" xfId="88"/>
    <cellStyle name="常规 5 2" xfId="251"/>
    <cellStyle name="常规 6" xfId="187"/>
    <cellStyle name="常规 7" xfId="310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/>
    <cellStyle name="好 3" xfId="156"/>
    <cellStyle name="好 3 2" xfId="305"/>
    <cellStyle name="汇总 2" xfId="72"/>
    <cellStyle name="汇总 2 2" xfId="201"/>
    <cellStyle name="汇总 3" xfId="157"/>
    <cellStyle name="汇总 3 2" xfId="267"/>
    <cellStyle name="计算 2" xfId="73"/>
    <cellStyle name="计算 2 2" xfId="199"/>
    <cellStyle name="计算 3" xfId="158"/>
    <cellStyle name="计算 3 2" xfId="294"/>
    <cellStyle name="检查单元格 2" xfId="74"/>
    <cellStyle name="检查单元格 3" xfId="159"/>
    <cellStyle name="检查单元格 3 2" xfId="209"/>
    <cellStyle name="警告文本 2" xfId="75"/>
    <cellStyle name="警告文本 3" xfId="160"/>
    <cellStyle name="警告文本 3 2" xfId="198"/>
    <cellStyle name="链接单元格 2" xfId="76"/>
    <cellStyle name="链接单元格 3" xfId="161"/>
    <cellStyle name="链接单元格 3 2" xfId="197"/>
    <cellStyle name="强调文字颜色 1 2" xfId="77"/>
    <cellStyle name="强调文字颜色 1 3" xfId="162"/>
    <cellStyle name="强调文字颜色 1 3 2" xfId="196"/>
    <cellStyle name="强调文字颜色 2 2" xfId="78"/>
    <cellStyle name="强调文字颜色 2 3" xfId="163"/>
    <cellStyle name="强调文字颜色 2 3 2" xfId="206"/>
    <cellStyle name="强调文字颜色 3 2" xfId="79"/>
    <cellStyle name="强调文字颜色 3 3" xfId="164"/>
    <cellStyle name="强调文字颜色 3 3 2" xfId="195"/>
    <cellStyle name="强调文字颜色 4 2" xfId="80"/>
    <cellStyle name="强调文字颜色 4 3" xfId="165"/>
    <cellStyle name="强调文字颜色 4 3 2" xfId="194"/>
    <cellStyle name="强调文字颜色 5 2" xfId="81"/>
    <cellStyle name="强调文字颜色 5 3" xfId="166"/>
    <cellStyle name="强调文字颜色 5 3 2" xfId="245"/>
    <cellStyle name="强调文字颜色 6 2" xfId="82"/>
    <cellStyle name="强调文字颜色 6 3" xfId="167"/>
    <cellStyle name="强调文字颜色 6 3 2" xfId="193"/>
    <cellStyle name="输出 2" xfId="83"/>
    <cellStyle name="输出 2 2" xfId="192"/>
    <cellStyle name="输出 3" xfId="168"/>
    <cellStyle name="输出 3 2" xfId="295"/>
    <cellStyle name="输入 2" xfId="84"/>
    <cellStyle name="输入 2 2" xfId="191"/>
    <cellStyle name="输入 3" xfId="169"/>
    <cellStyle name="输入 3 2" xfId="190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/>
    <cellStyle name="注释 2 2" xfId="189"/>
    <cellStyle name="注释 3" xfId="170"/>
    <cellStyle name="注释 3 2" xfId="1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47"/>
  <sheetViews>
    <sheetView tabSelected="1" zoomScale="73" zoomScaleNormal="70" zoomScalePageLayoutView="80" workbookViewId="0">
      <pane ySplit="2" topLeftCell="A3" activePane="bottomLeft" state="frozen"/>
      <selection pane="bottomLeft" activeCell="H6" sqref="H6:I6"/>
    </sheetView>
  </sheetViews>
  <sheetFormatPr defaultColWidth="8.81640625" defaultRowHeight="14"/>
  <cols>
    <col min="1" max="1" width="23.6328125" style="2" customWidth="1"/>
    <col min="2" max="2" width="55.54296875" style="2" bestFit="1" customWidth="1"/>
    <col min="3" max="3" width="63.08984375" style="2" customWidth="1"/>
    <col min="4" max="4" width="9.6328125" style="3" customWidth="1"/>
    <col min="5" max="5" width="16.90625" style="2" customWidth="1"/>
    <col min="6" max="6" width="13.36328125" style="2" customWidth="1"/>
    <col min="7" max="7" width="14.81640625" style="13" customWidth="1"/>
    <col min="8" max="9" width="8.81640625" style="1"/>
    <col min="10" max="10" width="11.90625" style="1" bestFit="1" customWidth="1"/>
    <col min="11" max="12" width="8.90625" style="1" bestFit="1" customWidth="1"/>
    <col min="13" max="13" width="12.26953125" style="1" bestFit="1" customWidth="1"/>
    <col min="14" max="14" width="8.81640625" style="1"/>
    <col min="15" max="15" width="12.6328125" style="1" customWidth="1"/>
    <col min="16" max="16" width="13.36328125" style="1" bestFit="1" customWidth="1"/>
    <col min="17" max="17" width="14" style="1" bestFit="1" customWidth="1"/>
    <col min="18" max="16384" width="8.81640625" style="1"/>
  </cols>
  <sheetData>
    <row r="1" spans="1:17" ht="44.25" customHeight="1">
      <c r="A1" s="163" t="s">
        <v>63</v>
      </c>
      <c r="B1" s="163"/>
      <c r="C1" s="163"/>
      <c r="D1" s="163"/>
      <c r="E1" s="163"/>
      <c r="F1" s="163"/>
      <c r="G1" s="163"/>
    </row>
    <row r="2" spans="1:17" ht="60">
      <c r="A2" s="164" t="s">
        <v>8</v>
      </c>
      <c r="B2" s="164"/>
      <c r="C2" s="27" t="s">
        <v>0</v>
      </c>
      <c r="D2" s="27" t="s">
        <v>4</v>
      </c>
      <c r="E2" s="28" t="s">
        <v>3</v>
      </c>
      <c r="F2" s="28" t="s">
        <v>2</v>
      </c>
      <c r="G2" s="29" t="s">
        <v>1</v>
      </c>
      <c r="H2" s="159" t="s">
        <v>67</v>
      </c>
      <c r="I2" s="160"/>
      <c r="J2" s="38" t="s">
        <v>4</v>
      </c>
      <c r="K2" s="39" t="s">
        <v>3</v>
      </c>
      <c r="L2" s="39" t="s">
        <v>2</v>
      </c>
      <c r="M2" s="40" t="s">
        <v>1</v>
      </c>
      <c r="N2" s="154" t="s">
        <v>67</v>
      </c>
      <c r="O2" s="155"/>
    </row>
    <row r="3" spans="1:17" ht="29">
      <c r="A3" s="165" t="s">
        <v>5</v>
      </c>
      <c r="B3" s="161" t="s">
        <v>49</v>
      </c>
      <c r="C3" s="4" t="s">
        <v>9</v>
      </c>
      <c r="D3" s="6">
        <v>800</v>
      </c>
      <c r="E3" s="5">
        <v>1</v>
      </c>
      <c r="F3" s="5">
        <v>220</v>
      </c>
      <c r="G3" s="34">
        <v>0</v>
      </c>
      <c r="H3" s="173" t="s">
        <v>68</v>
      </c>
      <c r="I3" s="174"/>
      <c r="J3" s="42">
        <v>800</v>
      </c>
      <c r="K3" s="42">
        <v>1</v>
      </c>
      <c r="L3" s="42">
        <v>97</v>
      </c>
      <c r="M3" s="42">
        <v>0</v>
      </c>
      <c r="N3" s="139"/>
      <c r="O3" s="139"/>
      <c r="P3" s="133"/>
    </row>
    <row r="4" spans="1:17" ht="29">
      <c r="A4" s="166"/>
      <c r="B4" s="162"/>
      <c r="C4" s="4" t="s">
        <v>13</v>
      </c>
      <c r="D4" s="19">
        <v>800</v>
      </c>
      <c r="E4" s="5">
        <v>1</v>
      </c>
      <c r="F4" s="5">
        <v>80</v>
      </c>
      <c r="G4" s="34">
        <v>0</v>
      </c>
      <c r="H4" s="175"/>
      <c r="I4" s="176"/>
      <c r="J4" s="42">
        <v>800</v>
      </c>
      <c r="K4" s="42">
        <v>1</v>
      </c>
      <c r="L4" s="42">
        <v>79</v>
      </c>
      <c r="M4" s="42">
        <v>0</v>
      </c>
      <c r="N4" s="139"/>
      <c r="O4" s="139"/>
      <c r="P4" s="133"/>
    </row>
    <row r="5" spans="1:17" ht="29">
      <c r="A5" s="166"/>
      <c r="B5" s="161" t="s">
        <v>49</v>
      </c>
      <c r="C5" s="4" t="s">
        <v>9</v>
      </c>
      <c r="D5" s="32">
        <v>800</v>
      </c>
      <c r="E5" s="5">
        <v>1</v>
      </c>
      <c r="F5" s="33">
        <v>0</v>
      </c>
      <c r="G5" s="34">
        <f t="shared" ref="G5:G44" si="0">D5*E5*F5</f>
        <v>0</v>
      </c>
      <c r="H5" s="142"/>
      <c r="I5" s="143"/>
      <c r="J5" s="42">
        <v>800</v>
      </c>
      <c r="K5" s="42">
        <v>1</v>
      </c>
      <c r="L5" s="42">
        <v>158</v>
      </c>
      <c r="M5" s="42">
        <f>J5*K5*L5</f>
        <v>126400</v>
      </c>
      <c r="N5" s="139"/>
      <c r="O5" s="139"/>
      <c r="P5" s="133">
        <f>M5-G5</f>
        <v>126400</v>
      </c>
      <c r="Q5" s="133"/>
    </row>
    <row r="6" spans="1:17" ht="29">
      <c r="A6" s="166"/>
      <c r="B6" s="162"/>
      <c r="C6" s="4" t="s">
        <v>13</v>
      </c>
      <c r="D6" s="32">
        <v>800</v>
      </c>
      <c r="E6" s="5">
        <v>1</v>
      </c>
      <c r="F6" s="33">
        <v>100</v>
      </c>
      <c r="G6" s="34">
        <f>D6*E6*F6</f>
        <v>80000</v>
      </c>
      <c r="H6" s="142"/>
      <c r="I6" s="143"/>
      <c r="J6" s="42">
        <v>800</v>
      </c>
      <c r="K6" s="42">
        <v>1</v>
      </c>
      <c r="L6" s="42">
        <v>148</v>
      </c>
      <c r="M6" s="67">
        <f t="shared" ref="M6:M44" si="1">J6*K6*L6</f>
        <v>118400</v>
      </c>
      <c r="N6" s="139"/>
      <c r="O6" s="139"/>
      <c r="P6" s="133">
        <f t="shared" ref="P6:P45" si="2">M6-G6</f>
        <v>38400</v>
      </c>
      <c r="Q6" s="133"/>
    </row>
    <row r="7" spans="1:17" ht="29">
      <c r="A7" s="166"/>
      <c r="B7" s="167" t="s">
        <v>64</v>
      </c>
      <c r="C7" s="31" t="s">
        <v>65</v>
      </c>
      <c r="D7" s="19">
        <v>800</v>
      </c>
      <c r="E7" s="5">
        <v>1</v>
      </c>
      <c r="F7" s="17">
        <v>250</v>
      </c>
      <c r="G7" s="34">
        <f t="shared" si="0"/>
        <v>200000</v>
      </c>
      <c r="H7" s="142"/>
      <c r="I7" s="143"/>
      <c r="J7" s="42">
        <v>800</v>
      </c>
      <c r="K7" s="42">
        <v>1</v>
      </c>
      <c r="L7" s="42">
        <v>156</v>
      </c>
      <c r="M7" s="67">
        <f t="shared" si="1"/>
        <v>124800</v>
      </c>
      <c r="N7" s="139"/>
      <c r="O7" s="139"/>
      <c r="P7" s="133"/>
      <c r="Q7" s="133">
        <f t="shared" ref="Q7:Q12" si="3">M7-G7</f>
        <v>-75200</v>
      </c>
    </row>
    <row r="8" spans="1:17" ht="29">
      <c r="A8" s="166"/>
      <c r="B8" s="167"/>
      <c r="C8" s="31" t="s">
        <v>66</v>
      </c>
      <c r="D8" s="19">
        <v>800</v>
      </c>
      <c r="E8" s="5">
        <v>1</v>
      </c>
      <c r="F8" s="17">
        <v>250</v>
      </c>
      <c r="G8" s="34">
        <f t="shared" si="0"/>
        <v>200000</v>
      </c>
      <c r="H8" s="142"/>
      <c r="I8" s="143"/>
      <c r="J8" s="42">
        <v>800</v>
      </c>
      <c r="K8" s="42">
        <v>1</v>
      </c>
      <c r="L8" s="42">
        <v>59</v>
      </c>
      <c r="M8" s="67">
        <f t="shared" si="1"/>
        <v>47200</v>
      </c>
      <c r="N8" s="139"/>
      <c r="O8" s="139"/>
      <c r="P8" s="133"/>
      <c r="Q8" s="133">
        <f t="shared" si="3"/>
        <v>-152800</v>
      </c>
    </row>
    <row r="9" spans="1:17" ht="33">
      <c r="A9" s="166"/>
      <c r="B9" s="30" t="s">
        <v>51</v>
      </c>
      <c r="C9" s="4" t="s">
        <v>9</v>
      </c>
      <c r="D9" s="19">
        <v>800</v>
      </c>
      <c r="E9" s="12">
        <v>1</v>
      </c>
      <c r="F9" s="5">
        <v>62</v>
      </c>
      <c r="G9" s="34">
        <f t="shared" si="0"/>
        <v>49600</v>
      </c>
      <c r="H9" s="142"/>
      <c r="I9" s="143"/>
      <c r="J9" s="42">
        <v>800</v>
      </c>
      <c r="K9" s="42">
        <v>1</v>
      </c>
      <c r="L9" s="42">
        <v>0</v>
      </c>
      <c r="M9" s="67">
        <f t="shared" si="1"/>
        <v>0</v>
      </c>
      <c r="N9" s="139"/>
      <c r="O9" s="139"/>
      <c r="P9" s="133"/>
      <c r="Q9" s="133">
        <f t="shared" si="3"/>
        <v>-49600</v>
      </c>
    </row>
    <row r="10" spans="1:17" ht="33">
      <c r="A10" s="46" t="s">
        <v>69</v>
      </c>
      <c r="B10" s="43" t="s">
        <v>70</v>
      </c>
      <c r="C10" s="44" t="s">
        <v>71</v>
      </c>
      <c r="D10" s="32"/>
      <c r="E10" s="45"/>
      <c r="F10" s="33"/>
      <c r="G10" s="34"/>
      <c r="H10" s="142"/>
      <c r="I10" s="143"/>
      <c r="J10" s="42">
        <v>9600</v>
      </c>
      <c r="K10" s="42">
        <v>1</v>
      </c>
      <c r="L10" s="42">
        <v>1</v>
      </c>
      <c r="M10" s="67">
        <f t="shared" si="1"/>
        <v>9600</v>
      </c>
      <c r="N10" s="139"/>
      <c r="O10" s="139"/>
      <c r="P10" s="133">
        <f t="shared" si="2"/>
        <v>9600</v>
      </c>
      <c r="Q10" s="133"/>
    </row>
    <row r="11" spans="1:17" ht="29">
      <c r="A11" s="140" t="s">
        <v>6</v>
      </c>
      <c r="B11" s="177" t="s">
        <v>60</v>
      </c>
      <c r="C11" s="7" t="s">
        <v>49</v>
      </c>
      <c r="D11" s="20">
        <v>120</v>
      </c>
      <c r="E11" s="5">
        <v>1</v>
      </c>
      <c r="F11" s="5">
        <v>900</v>
      </c>
      <c r="G11" s="34">
        <f t="shared" si="0"/>
        <v>108000</v>
      </c>
      <c r="H11" s="142"/>
      <c r="I11" s="143"/>
      <c r="J11" s="42">
        <v>120</v>
      </c>
      <c r="K11" s="42">
        <v>1</v>
      </c>
      <c r="L11" s="42">
        <v>635</v>
      </c>
      <c r="M11" s="67">
        <f t="shared" si="1"/>
        <v>76200</v>
      </c>
      <c r="N11" s="139"/>
      <c r="O11" s="139"/>
      <c r="P11" s="133"/>
      <c r="Q11" s="133">
        <f t="shared" si="3"/>
        <v>-31800</v>
      </c>
    </row>
    <row r="12" spans="1:17" ht="30" customHeight="1">
      <c r="A12" s="156"/>
      <c r="B12" s="178"/>
      <c r="C12" s="48" t="s">
        <v>50</v>
      </c>
      <c r="D12" s="49">
        <v>50</v>
      </c>
      <c r="E12" s="50">
        <v>1</v>
      </c>
      <c r="F12" s="50">
        <v>62</v>
      </c>
      <c r="G12" s="51">
        <f t="shared" si="0"/>
        <v>3100</v>
      </c>
      <c r="H12" s="157"/>
      <c r="I12" s="158"/>
      <c r="J12" s="42">
        <v>50</v>
      </c>
      <c r="K12" s="42">
        <v>1</v>
      </c>
      <c r="L12" s="42">
        <v>0</v>
      </c>
      <c r="M12" s="67">
        <f t="shared" si="1"/>
        <v>0</v>
      </c>
      <c r="N12" s="139"/>
      <c r="O12" s="139"/>
      <c r="P12" s="133"/>
      <c r="Q12" s="133">
        <f t="shared" si="3"/>
        <v>-3100</v>
      </c>
    </row>
    <row r="13" spans="1:17" ht="30" customHeight="1">
      <c r="A13" s="156" t="s">
        <v>7</v>
      </c>
      <c r="B13" s="53" t="s">
        <v>72</v>
      </c>
      <c r="C13" s="47" t="s">
        <v>73</v>
      </c>
      <c r="D13" s="32"/>
      <c r="E13" s="33"/>
      <c r="F13" s="33"/>
      <c r="G13" s="52"/>
      <c r="H13" s="157"/>
      <c r="I13" s="158"/>
      <c r="J13" s="42">
        <v>800</v>
      </c>
      <c r="K13" s="42">
        <v>1</v>
      </c>
      <c r="L13" s="42">
        <v>4</v>
      </c>
      <c r="M13" s="67">
        <f t="shared" si="1"/>
        <v>3200</v>
      </c>
      <c r="N13" s="139"/>
      <c r="O13" s="139"/>
      <c r="P13" s="133">
        <f t="shared" si="2"/>
        <v>3200</v>
      </c>
      <c r="Q13" s="133"/>
    </row>
    <row r="14" spans="1:17" ht="33" customHeight="1">
      <c r="A14" s="156"/>
      <c r="B14" s="22" t="s">
        <v>61</v>
      </c>
      <c r="C14" s="4" t="s">
        <v>62</v>
      </c>
      <c r="D14" s="6">
        <v>700</v>
      </c>
      <c r="E14" s="5">
        <v>1</v>
      </c>
      <c r="F14" s="5">
        <v>13</v>
      </c>
      <c r="G14" s="34">
        <f t="shared" si="0"/>
        <v>9100</v>
      </c>
      <c r="H14" s="142"/>
      <c r="I14" s="143"/>
      <c r="J14" s="42">
        <v>700</v>
      </c>
      <c r="K14" s="42">
        <v>1</v>
      </c>
      <c r="L14" s="42">
        <v>13</v>
      </c>
      <c r="M14" s="67">
        <f t="shared" si="1"/>
        <v>9100</v>
      </c>
      <c r="N14" s="139"/>
      <c r="O14" s="139"/>
      <c r="P14" s="133">
        <f t="shared" si="2"/>
        <v>0</v>
      </c>
      <c r="Q14" s="133"/>
    </row>
    <row r="15" spans="1:17" ht="28.9" customHeight="1">
      <c r="A15" s="156"/>
      <c r="B15" s="23" t="s">
        <v>48</v>
      </c>
      <c r="C15" s="14" t="s">
        <v>55</v>
      </c>
      <c r="D15" s="19">
        <v>800</v>
      </c>
      <c r="E15" s="17">
        <v>1</v>
      </c>
      <c r="F15" s="17">
        <v>2</v>
      </c>
      <c r="G15" s="34">
        <f t="shared" si="0"/>
        <v>1600</v>
      </c>
      <c r="H15" s="142"/>
      <c r="I15" s="143"/>
      <c r="J15" s="42">
        <v>800</v>
      </c>
      <c r="K15" s="42">
        <v>1</v>
      </c>
      <c r="L15" s="42">
        <v>2</v>
      </c>
      <c r="M15" s="67">
        <f t="shared" si="1"/>
        <v>1600</v>
      </c>
      <c r="N15" s="139"/>
      <c r="O15" s="139"/>
      <c r="P15" s="133">
        <f t="shared" si="2"/>
        <v>0</v>
      </c>
      <c r="Q15" s="133"/>
    </row>
    <row r="16" spans="1:17" ht="32.25" customHeight="1">
      <c r="A16" s="156"/>
      <c r="B16" s="23" t="s">
        <v>52</v>
      </c>
      <c r="C16" s="14"/>
      <c r="D16" s="19">
        <v>700</v>
      </c>
      <c r="E16" s="17">
        <v>1</v>
      </c>
      <c r="F16" s="17">
        <v>21</v>
      </c>
      <c r="G16" s="34">
        <f t="shared" si="0"/>
        <v>14700</v>
      </c>
      <c r="H16" s="142"/>
      <c r="I16" s="143"/>
      <c r="J16" s="42">
        <v>700</v>
      </c>
      <c r="K16" s="42">
        <v>1</v>
      </c>
      <c r="L16" s="42">
        <v>21</v>
      </c>
      <c r="M16" s="67">
        <f t="shared" si="1"/>
        <v>14700</v>
      </c>
      <c r="N16" s="139"/>
      <c r="O16" s="139"/>
      <c r="P16" s="133">
        <f t="shared" si="2"/>
        <v>0</v>
      </c>
      <c r="Q16" s="133"/>
    </row>
    <row r="17" spans="1:17" ht="32.25" customHeight="1">
      <c r="A17" s="156"/>
      <c r="B17" s="23" t="s">
        <v>39</v>
      </c>
      <c r="C17" s="14"/>
      <c r="D17" s="19">
        <v>800</v>
      </c>
      <c r="E17" s="17">
        <v>1</v>
      </c>
      <c r="F17" s="17">
        <v>1</v>
      </c>
      <c r="G17" s="34">
        <f t="shared" si="0"/>
        <v>800</v>
      </c>
      <c r="H17" s="142"/>
      <c r="I17" s="143"/>
      <c r="J17" s="42">
        <v>800</v>
      </c>
      <c r="K17" s="42">
        <v>1</v>
      </c>
      <c r="L17" s="42">
        <v>1</v>
      </c>
      <c r="M17" s="67">
        <f t="shared" si="1"/>
        <v>800</v>
      </c>
      <c r="N17" s="139"/>
      <c r="O17" s="139"/>
      <c r="P17" s="133">
        <f t="shared" si="2"/>
        <v>0</v>
      </c>
      <c r="Q17" s="133"/>
    </row>
    <row r="18" spans="1:17" ht="33">
      <c r="A18" s="156"/>
      <c r="B18" s="22" t="s">
        <v>54</v>
      </c>
      <c r="C18" s="4" t="s">
        <v>56</v>
      </c>
      <c r="D18" s="19">
        <v>700</v>
      </c>
      <c r="E18" s="5">
        <v>2</v>
      </c>
      <c r="F18" s="5">
        <v>5</v>
      </c>
      <c r="G18" s="34">
        <f t="shared" si="0"/>
        <v>7000</v>
      </c>
      <c r="H18" s="142"/>
      <c r="I18" s="143"/>
      <c r="J18" s="42">
        <v>700</v>
      </c>
      <c r="K18" s="42">
        <v>2</v>
      </c>
      <c r="L18" s="42">
        <v>5</v>
      </c>
      <c r="M18" s="67">
        <f t="shared" si="1"/>
        <v>7000</v>
      </c>
      <c r="N18" s="139"/>
      <c r="O18" s="139"/>
      <c r="P18" s="133">
        <f t="shared" si="2"/>
        <v>0</v>
      </c>
      <c r="Q18" s="133"/>
    </row>
    <row r="19" spans="1:17" ht="33">
      <c r="A19" s="156"/>
      <c r="B19" s="22" t="s">
        <v>19</v>
      </c>
      <c r="C19" s="4" t="s">
        <v>14</v>
      </c>
      <c r="D19" s="6">
        <v>1.5</v>
      </c>
      <c r="E19" s="5">
        <v>2</v>
      </c>
      <c r="F19" s="5">
        <v>1000</v>
      </c>
      <c r="G19" s="34">
        <f t="shared" si="0"/>
        <v>3000</v>
      </c>
      <c r="H19" s="142"/>
      <c r="I19" s="143"/>
      <c r="J19" s="42">
        <v>1.5</v>
      </c>
      <c r="K19" s="42">
        <v>2</v>
      </c>
      <c r="L19" s="42">
        <v>1000</v>
      </c>
      <c r="M19" s="67">
        <f t="shared" si="1"/>
        <v>3000</v>
      </c>
      <c r="N19" s="139"/>
      <c r="O19" s="139"/>
      <c r="P19" s="133">
        <f t="shared" si="2"/>
        <v>0</v>
      </c>
      <c r="Q19" s="133"/>
    </row>
    <row r="20" spans="1:17" ht="33">
      <c r="A20" s="141"/>
      <c r="B20" s="23" t="s">
        <v>44</v>
      </c>
      <c r="C20" s="14" t="s">
        <v>53</v>
      </c>
      <c r="D20" s="18">
        <v>25000</v>
      </c>
      <c r="E20" s="17">
        <v>1</v>
      </c>
      <c r="F20" s="17">
        <v>1</v>
      </c>
      <c r="G20" s="34">
        <f t="shared" si="0"/>
        <v>25000</v>
      </c>
      <c r="H20" s="142"/>
      <c r="I20" s="143"/>
      <c r="J20" s="42">
        <v>55661</v>
      </c>
      <c r="K20" s="42">
        <v>1</v>
      </c>
      <c r="L20" s="42">
        <v>1</v>
      </c>
      <c r="M20" s="67">
        <f t="shared" si="1"/>
        <v>55661</v>
      </c>
      <c r="N20" s="153" t="s">
        <v>470</v>
      </c>
      <c r="O20" s="153"/>
      <c r="P20" s="133">
        <f t="shared" si="2"/>
        <v>30661</v>
      </c>
      <c r="Q20" s="133"/>
    </row>
    <row r="21" spans="1:17" ht="33">
      <c r="A21" s="156" t="s">
        <v>12</v>
      </c>
      <c r="B21" s="22" t="s">
        <v>18</v>
      </c>
      <c r="C21" s="4" t="s">
        <v>26</v>
      </c>
      <c r="D21" s="6">
        <v>40</v>
      </c>
      <c r="E21" s="5">
        <v>1</v>
      </c>
      <c r="F21" s="5">
        <v>36</v>
      </c>
      <c r="G21" s="34">
        <f t="shared" si="0"/>
        <v>1440</v>
      </c>
      <c r="H21" s="142"/>
      <c r="I21" s="143"/>
      <c r="J21" s="42">
        <v>40</v>
      </c>
      <c r="K21" s="42">
        <v>1</v>
      </c>
      <c r="L21" s="42">
        <v>36</v>
      </c>
      <c r="M21" s="67">
        <f t="shared" si="1"/>
        <v>1440</v>
      </c>
      <c r="N21" s="139"/>
      <c r="O21" s="139"/>
      <c r="P21" s="133">
        <f t="shared" si="2"/>
        <v>0</v>
      </c>
      <c r="Q21" s="133"/>
    </row>
    <row r="22" spans="1:17" ht="33">
      <c r="A22" s="156"/>
      <c r="B22" s="22" t="s">
        <v>17</v>
      </c>
      <c r="C22" s="4" t="s">
        <v>27</v>
      </c>
      <c r="D22" s="6">
        <v>40</v>
      </c>
      <c r="E22" s="5">
        <v>1</v>
      </c>
      <c r="F22" s="5">
        <v>30</v>
      </c>
      <c r="G22" s="34">
        <f t="shared" si="0"/>
        <v>1200</v>
      </c>
      <c r="H22" s="142"/>
      <c r="I22" s="143"/>
      <c r="J22" s="42">
        <v>40</v>
      </c>
      <c r="K22" s="42">
        <v>1</v>
      </c>
      <c r="L22" s="42">
        <v>30</v>
      </c>
      <c r="M22" s="67">
        <f t="shared" si="1"/>
        <v>1200</v>
      </c>
      <c r="N22" s="139"/>
      <c r="O22" s="139"/>
      <c r="P22" s="133">
        <f t="shared" si="2"/>
        <v>0</v>
      </c>
      <c r="Q22" s="133"/>
    </row>
    <row r="23" spans="1:17" ht="33">
      <c r="A23" s="156"/>
      <c r="B23" s="22" t="s">
        <v>16</v>
      </c>
      <c r="C23" s="4" t="s">
        <v>28</v>
      </c>
      <c r="D23" s="6">
        <v>10</v>
      </c>
      <c r="E23" s="5">
        <v>1</v>
      </c>
      <c r="F23" s="5">
        <v>30</v>
      </c>
      <c r="G23" s="34">
        <f t="shared" si="0"/>
        <v>300</v>
      </c>
      <c r="H23" s="142"/>
      <c r="I23" s="143"/>
      <c r="J23" s="42">
        <v>10</v>
      </c>
      <c r="K23" s="42">
        <v>1</v>
      </c>
      <c r="L23" s="42">
        <v>30</v>
      </c>
      <c r="M23" s="67">
        <f t="shared" si="1"/>
        <v>300</v>
      </c>
      <c r="N23" s="139"/>
      <c r="O23" s="139"/>
      <c r="P23" s="133">
        <f t="shared" si="2"/>
        <v>0</v>
      </c>
      <c r="Q23" s="133"/>
    </row>
    <row r="24" spans="1:17" ht="33">
      <c r="A24" s="156"/>
      <c r="B24" s="22" t="s">
        <v>15</v>
      </c>
      <c r="C24" s="4" t="s">
        <v>34</v>
      </c>
      <c r="D24" s="6">
        <v>300</v>
      </c>
      <c r="E24" s="5">
        <v>1</v>
      </c>
      <c r="F24" s="5">
        <v>6</v>
      </c>
      <c r="G24" s="34">
        <f t="shared" si="0"/>
        <v>1800</v>
      </c>
      <c r="H24" s="142"/>
      <c r="I24" s="143"/>
      <c r="J24" s="42">
        <v>300</v>
      </c>
      <c r="K24" s="42">
        <v>1</v>
      </c>
      <c r="L24" s="42">
        <v>12</v>
      </c>
      <c r="M24" s="67">
        <f t="shared" si="1"/>
        <v>3600</v>
      </c>
      <c r="N24" s="139" t="s">
        <v>465</v>
      </c>
      <c r="O24" s="139"/>
      <c r="P24" s="133">
        <f t="shared" si="2"/>
        <v>1800</v>
      </c>
      <c r="Q24" s="133"/>
    </row>
    <row r="25" spans="1:17" ht="33">
      <c r="A25" s="156"/>
      <c r="B25" s="22" t="s">
        <v>20</v>
      </c>
      <c r="C25" s="4"/>
      <c r="D25" s="6">
        <v>3</v>
      </c>
      <c r="E25" s="5">
        <v>1</v>
      </c>
      <c r="F25" s="5">
        <v>800</v>
      </c>
      <c r="G25" s="34">
        <f t="shared" si="0"/>
        <v>2400</v>
      </c>
      <c r="H25" s="142"/>
      <c r="I25" s="143"/>
      <c r="J25" s="42">
        <v>3</v>
      </c>
      <c r="K25" s="42">
        <v>1</v>
      </c>
      <c r="L25" s="42">
        <v>800</v>
      </c>
      <c r="M25" s="67">
        <f t="shared" si="1"/>
        <v>2400</v>
      </c>
      <c r="N25" s="139"/>
      <c r="O25" s="139"/>
      <c r="P25" s="133">
        <f t="shared" si="2"/>
        <v>0</v>
      </c>
      <c r="Q25" s="133"/>
    </row>
    <row r="26" spans="1:17" ht="19.5" customHeight="1">
      <c r="A26" s="168" t="s">
        <v>11</v>
      </c>
      <c r="B26" s="24" t="s">
        <v>40</v>
      </c>
      <c r="C26" s="14"/>
      <c r="D26" s="15">
        <v>500</v>
      </c>
      <c r="E26" s="17">
        <v>2</v>
      </c>
      <c r="F26" s="17">
        <v>12</v>
      </c>
      <c r="G26" s="34">
        <f t="shared" si="0"/>
        <v>12000</v>
      </c>
      <c r="H26" s="142"/>
      <c r="I26" s="143"/>
      <c r="J26" s="42">
        <v>12000</v>
      </c>
      <c r="K26" s="42">
        <v>1</v>
      </c>
      <c r="L26" s="42">
        <v>1</v>
      </c>
      <c r="M26" s="67">
        <f t="shared" si="1"/>
        <v>12000</v>
      </c>
      <c r="N26" s="139"/>
      <c r="O26" s="139"/>
      <c r="P26" s="133">
        <f t="shared" si="2"/>
        <v>0</v>
      </c>
      <c r="Q26" s="133"/>
    </row>
    <row r="27" spans="1:17" ht="23.25" customHeight="1">
      <c r="A27" s="168"/>
      <c r="B27" s="24" t="s">
        <v>41</v>
      </c>
      <c r="C27" s="14"/>
      <c r="D27" s="15">
        <v>300</v>
      </c>
      <c r="E27" s="17">
        <v>2</v>
      </c>
      <c r="F27" s="17">
        <v>8</v>
      </c>
      <c r="G27" s="34">
        <f t="shared" si="0"/>
        <v>4800</v>
      </c>
      <c r="H27" s="142"/>
      <c r="I27" s="143"/>
      <c r="J27" s="42">
        <v>300</v>
      </c>
      <c r="K27" s="42">
        <v>2</v>
      </c>
      <c r="L27" s="42">
        <v>8</v>
      </c>
      <c r="M27" s="67">
        <f t="shared" si="1"/>
        <v>4800</v>
      </c>
      <c r="N27" s="139"/>
      <c r="O27" s="139"/>
      <c r="P27" s="133">
        <f t="shared" si="2"/>
        <v>0</v>
      </c>
      <c r="Q27" s="133"/>
    </row>
    <row r="28" spans="1:17" ht="29">
      <c r="A28" s="168"/>
      <c r="B28" s="24" t="s">
        <v>21</v>
      </c>
      <c r="C28" s="4" t="s">
        <v>57</v>
      </c>
      <c r="D28" s="16">
        <v>300</v>
      </c>
      <c r="E28" s="5">
        <v>2</v>
      </c>
      <c r="F28" s="5">
        <v>10</v>
      </c>
      <c r="G28" s="34">
        <f t="shared" si="0"/>
        <v>6000</v>
      </c>
      <c r="H28" s="142"/>
      <c r="I28" s="143"/>
      <c r="J28" s="42">
        <v>300</v>
      </c>
      <c r="K28" s="42">
        <v>2</v>
      </c>
      <c r="L28" s="42">
        <v>10</v>
      </c>
      <c r="M28" s="67">
        <f t="shared" si="1"/>
        <v>6000</v>
      </c>
      <c r="N28" s="139"/>
      <c r="O28" s="139"/>
      <c r="P28" s="133">
        <f t="shared" si="2"/>
        <v>0</v>
      </c>
      <c r="Q28" s="133"/>
    </row>
    <row r="29" spans="1:17" ht="26.25" customHeight="1">
      <c r="A29" s="168"/>
      <c r="B29" s="24" t="s">
        <v>46</v>
      </c>
      <c r="C29" s="4"/>
      <c r="D29" s="6">
        <v>80</v>
      </c>
      <c r="E29" s="5">
        <v>2</v>
      </c>
      <c r="F29" s="5">
        <v>10</v>
      </c>
      <c r="G29" s="34">
        <f t="shared" si="0"/>
        <v>1600</v>
      </c>
      <c r="H29" s="142"/>
      <c r="I29" s="143"/>
      <c r="J29" s="42">
        <v>80</v>
      </c>
      <c r="K29" s="42">
        <v>2</v>
      </c>
      <c r="L29" s="42">
        <v>10</v>
      </c>
      <c r="M29" s="67">
        <f t="shared" si="1"/>
        <v>1600</v>
      </c>
      <c r="N29" s="139"/>
      <c r="O29" s="139"/>
      <c r="P29" s="133">
        <f t="shared" si="2"/>
        <v>0</v>
      </c>
      <c r="Q29" s="133"/>
    </row>
    <row r="30" spans="1:17" ht="26.25" customHeight="1">
      <c r="A30" s="169"/>
      <c r="B30" s="24" t="s">
        <v>466</v>
      </c>
      <c r="C30" s="44"/>
      <c r="D30" s="32"/>
      <c r="E30" s="33"/>
      <c r="F30" s="33"/>
      <c r="G30" s="34"/>
      <c r="H30" s="142"/>
      <c r="I30" s="143"/>
      <c r="J30" s="67">
        <v>300</v>
      </c>
      <c r="K30" s="67">
        <v>6</v>
      </c>
      <c r="L30" s="67">
        <v>5</v>
      </c>
      <c r="M30" s="67"/>
      <c r="N30" s="139" t="s">
        <v>468</v>
      </c>
      <c r="O30" s="139"/>
      <c r="P30" s="133">
        <f t="shared" si="2"/>
        <v>0</v>
      </c>
      <c r="Q30" s="133"/>
    </row>
    <row r="31" spans="1:17" ht="26.25" customHeight="1">
      <c r="A31" s="169"/>
      <c r="B31" s="24" t="s">
        <v>467</v>
      </c>
      <c r="C31" s="44"/>
      <c r="D31" s="32"/>
      <c r="E31" s="33"/>
      <c r="F31" s="33"/>
      <c r="G31" s="34"/>
      <c r="H31" s="142"/>
      <c r="I31" s="143"/>
      <c r="J31" s="67">
        <v>80</v>
      </c>
      <c r="K31" s="67">
        <v>6</v>
      </c>
      <c r="L31" s="67">
        <v>5</v>
      </c>
      <c r="M31" s="67"/>
      <c r="N31" s="139"/>
      <c r="O31" s="139"/>
      <c r="P31" s="133">
        <f t="shared" si="2"/>
        <v>0</v>
      </c>
      <c r="Q31" s="133"/>
    </row>
    <row r="32" spans="1:17" ht="29">
      <c r="A32" s="168"/>
      <c r="B32" s="24" t="s">
        <v>22</v>
      </c>
      <c r="C32" s="4" t="s">
        <v>38</v>
      </c>
      <c r="D32" s="16">
        <v>300</v>
      </c>
      <c r="E32" s="5">
        <v>1</v>
      </c>
      <c r="F32" s="5">
        <v>24</v>
      </c>
      <c r="G32" s="34">
        <f t="shared" si="0"/>
        <v>7200</v>
      </c>
      <c r="H32" s="142"/>
      <c r="I32" s="143"/>
      <c r="J32" s="42">
        <v>300</v>
      </c>
      <c r="K32" s="42">
        <v>1</v>
      </c>
      <c r="L32" s="42">
        <v>24</v>
      </c>
      <c r="M32" s="67">
        <f t="shared" si="1"/>
        <v>7200</v>
      </c>
      <c r="N32" s="139"/>
      <c r="O32" s="139"/>
      <c r="P32" s="133">
        <f t="shared" si="2"/>
        <v>0</v>
      </c>
      <c r="Q32" s="133"/>
    </row>
    <row r="33" spans="1:17" ht="25.15" customHeight="1">
      <c r="A33" s="168"/>
      <c r="B33" s="24" t="s">
        <v>43</v>
      </c>
      <c r="C33" s="14" t="s">
        <v>45</v>
      </c>
      <c r="D33" s="19">
        <v>300</v>
      </c>
      <c r="E33" s="5">
        <v>1</v>
      </c>
      <c r="F33" s="17">
        <v>12</v>
      </c>
      <c r="G33" s="34">
        <f t="shared" si="0"/>
        <v>3600</v>
      </c>
      <c r="H33" s="142"/>
      <c r="I33" s="143"/>
      <c r="J33" s="42">
        <v>300</v>
      </c>
      <c r="K33" s="42">
        <v>1</v>
      </c>
      <c r="L33" s="42">
        <v>12</v>
      </c>
      <c r="M33" s="67">
        <f t="shared" si="1"/>
        <v>3600</v>
      </c>
      <c r="N33" s="139"/>
      <c r="O33" s="139"/>
      <c r="P33" s="133">
        <f t="shared" si="2"/>
        <v>0</v>
      </c>
      <c r="Q33" s="133"/>
    </row>
    <row r="34" spans="1:17" ht="16.5">
      <c r="A34" s="168"/>
      <c r="B34" s="24" t="s">
        <v>32</v>
      </c>
      <c r="C34" s="4"/>
      <c r="D34" s="6">
        <v>50</v>
      </c>
      <c r="E34" s="5">
        <v>1</v>
      </c>
      <c r="F34" s="5">
        <v>36</v>
      </c>
      <c r="G34" s="34">
        <f t="shared" si="0"/>
        <v>1800</v>
      </c>
      <c r="H34" s="142"/>
      <c r="I34" s="143"/>
      <c r="J34" s="42">
        <v>50</v>
      </c>
      <c r="K34" s="42">
        <v>1</v>
      </c>
      <c r="L34" s="42">
        <v>36</v>
      </c>
      <c r="M34" s="67">
        <f t="shared" si="1"/>
        <v>1800</v>
      </c>
      <c r="N34" s="139"/>
      <c r="O34" s="139"/>
      <c r="P34" s="133">
        <f t="shared" si="2"/>
        <v>0</v>
      </c>
      <c r="Q34" s="133"/>
    </row>
    <row r="35" spans="1:17" ht="20" customHeight="1">
      <c r="A35" s="140" t="s">
        <v>74</v>
      </c>
      <c r="B35" s="24" t="s">
        <v>75</v>
      </c>
      <c r="C35" s="44"/>
      <c r="D35" s="32"/>
      <c r="E35" s="33"/>
      <c r="F35" s="33"/>
      <c r="G35" s="34"/>
      <c r="H35" s="142"/>
      <c r="I35" s="143"/>
      <c r="J35" s="42">
        <v>54204</v>
      </c>
      <c r="K35" s="42">
        <v>1</v>
      </c>
      <c r="L35" s="42">
        <v>1</v>
      </c>
      <c r="M35" s="67">
        <f t="shared" si="1"/>
        <v>54204</v>
      </c>
      <c r="N35" s="139"/>
      <c r="O35" s="139"/>
      <c r="P35" s="133">
        <f t="shared" si="2"/>
        <v>54204</v>
      </c>
      <c r="Q35" s="133"/>
    </row>
    <row r="36" spans="1:17" ht="20" customHeight="1">
      <c r="A36" s="141"/>
      <c r="B36" s="24" t="s">
        <v>76</v>
      </c>
      <c r="C36" s="44"/>
      <c r="D36" s="32"/>
      <c r="E36" s="33"/>
      <c r="F36" s="33"/>
      <c r="G36" s="34"/>
      <c r="H36" s="142"/>
      <c r="I36" s="143"/>
      <c r="J36" s="42">
        <v>5491.7</v>
      </c>
      <c r="K36" s="42">
        <v>1</v>
      </c>
      <c r="L36" s="42">
        <v>1</v>
      </c>
      <c r="M36" s="67">
        <f>J36*K36*L36</f>
        <v>5491.7</v>
      </c>
      <c r="N36" s="139"/>
      <c r="O36" s="139"/>
      <c r="P36" s="133">
        <f t="shared" si="2"/>
        <v>5491.7</v>
      </c>
      <c r="Q36" s="133"/>
    </row>
    <row r="37" spans="1:17" ht="38" customHeight="1">
      <c r="A37" s="145" t="s">
        <v>33</v>
      </c>
      <c r="B37" s="25" t="s">
        <v>36</v>
      </c>
      <c r="C37" s="14" t="s">
        <v>58</v>
      </c>
      <c r="D37" s="6">
        <v>60000</v>
      </c>
      <c r="E37" s="8">
        <v>1</v>
      </c>
      <c r="F37" s="8">
        <v>1</v>
      </c>
      <c r="G37" s="34">
        <f t="shared" si="0"/>
        <v>60000</v>
      </c>
      <c r="H37" s="142"/>
      <c r="I37" s="143"/>
      <c r="J37" s="42">
        <v>86248.04</v>
      </c>
      <c r="K37" s="42">
        <v>1</v>
      </c>
      <c r="L37" s="42">
        <v>1</v>
      </c>
      <c r="M37" s="67">
        <f t="shared" si="1"/>
        <v>86248.04</v>
      </c>
      <c r="N37" s="153" t="s">
        <v>464</v>
      </c>
      <c r="O37" s="153"/>
      <c r="P37" s="133">
        <f t="shared" si="2"/>
        <v>26248.039999999994</v>
      </c>
      <c r="Q37" s="133"/>
    </row>
    <row r="38" spans="1:17" ht="38" customHeight="1">
      <c r="A38" s="146"/>
      <c r="B38" s="83" t="s">
        <v>36</v>
      </c>
      <c r="C38" s="84"/>
      <c r="D38" s="85"/>
      <c r="E38" s="86"/>
      <c r="F38" s="86"/>
      <c r="G38" s="87"/>
      <c r="H38" s="179"/>
      <c r="I38" s="180"/>
      <c r="J38" s="88">
        <v>53368</v>
      </c>
      <c r="K38" s="88">
        <v>1</v>
      </c>
      <c r="L38" s="88">
        <v>1</v>
      </c>
      <c r="M38" s="88">
        <f t="shared" si="1"/>
        <v>53368</v>
      </c>
      <c r="N38" s="153" t="s">
        <v>469</v>
      </c>
      <c r="O38" s="153"/>
      <c r="P38" s="133">
        <f t="shared" si="2"/>
        <v>53368</v>
      </c>
      <c r="Q38" s="133"/>
    </row>
    <row r="39" spans="1:17" ht="54.5" customHeight="1">
      <c r="A39" s="146"/>
      <c r="B39" s="54" t="s">
        <v>78</v>
      </c>
      <c r="C39" s="44"/>
      <c r="D39" s="32"/>
      <c r="E39" s="55"/>
      <c r="F39" s="55"/>
      <c r="G39" s="34"/>
      <c r="H39" s="142"/>
      <c r="I39" s="144"/>
      <c r="J39" s="138">
        <v>11599</v>
      </c>
      <c r="K39" s="42">
        <v>1</v>
      </c>
      <c r="L39" s="42">
        <v>1</v>
      </c>
      <c r="M39" s="138">
        <f t="shared" si="1"/>
        <v>11599</v>
      </c>
      <c r="N39" s="139" t="s">
        <v>463</v>
      </c>
      <c r="O39" s="139"/>
      <c r="P39" s="133">
        <f t="shared" si="2"/>
        <v>11599</v>
      </c>
      <c r="Q39" s="133"/>
    </row>
    <row r="40" spans="1:17" ht="30.5" customHeight="1">
      <c r="A40" s="147"/>
      <c r="B40" s="54" t="s">
        <v>77</v>
      </c>
      <c r="C40" s="44"/>
      <c r="D40" s="32"/>
      <c r="E40" s="55"/>
      <c r="F40" s="55"/>
      <c r="G40" s="34"/>
      <c r="H40" s="142"/>
      <c r="I40" s="144"/>
      <c r="J40" s="42">
        <v>5135.5200000000004</v>
      </c>
      <c r="K40" s="42">
        <v>1</v>
      </c>
      <c r="L40" s="42">
        <v>1</v>
      </c>
      <c r="M40" s="67">
        <f t="shared" si="1"/>
        <v>5135.5200000000004</v>
      </c>
      <c r="N40" s="139" t="s">
        <v>365</v>
      </c>
      <c r="O40" s="139"/>
      <c r="P40" s="133">
        <f t="shared" si="2"/>
        <v>5135.5200000000004</v>
      </c>
      <c r="Q40" s="133"/>
    </row>
    <row r="41" spans="1:17" ht="43.5" customHeight="1">
      <c r="A41" s="170" t="s">
        <v>10</v>
      </c>
      <c r="B41" s="26" t="s">
        <v>59</v>
      </c>
      <c r="C41" s="21" t="s">
        <v>42</v>
      </c>
      <c r="D41" s="10">
        <v>5000</v>
      </c>
      <c r="E41" s="11">
        <v>1</v>
      </c>
      <c r="F41" s="11">
        <v>1</v>
      </c>
      <c r="G41" s="34">
        <f>D41*E41*F41</f>
        <v>5000</v>
      </c>
      <c r="H41" s="142"/>
      <c r="I41" s="143"/>
      <c r="J41" s="42">
        <v>5000</v>
      </c>
      <c r="K41" s="42">
        <v>1</v>
      </c>
      <c r="L41" s="42">
        <v>1</v>
      </c>
      <c r="M41" s="67">
        <f t="shared" si="1"/>
        <v>5000</v>
      </c>
      <c r="N41" s="139"/>
      <c r="O41" s="139"/>
      <c r="P41" s="133">
        <f t="shared" si="2"/>
        <v>0</v>
      </c>
      <c r="Q41" s="133"/>
    </row>
    <row r="42" spans="1:17" ht="16.5" customHeight="1">
      <c r="A42" s="171"/>
      <c r="B42" s="26" t="s">
        <v>23</v>
      </c>
      <c r="C42" s="9" t="s">
        <v>31</v>
      </c>
      <c r="D42" s="10">
        <v>40</v>
      </c>
      <c r="E42" s="11">
        <v>15</v>
      </c>
      <c r="F42" s="11">
        <v>6</v>
      </c>
      <c r="G42" s="34">
        <f t="shared" si="0"/>
        <v>3600</v>
      </c>
      <c r="H42" s="142"/>
      <c r="I42" s="143"/>
      <c r="J42" s="42">
        <v>40</v>
      </c>
      <c r="K42" s="42">
        <v>15</v>
      </c>
      <c r="L42" s="42">
        <v>6</v>
      </c>
      <c r="M42" s="67">
        <f t="shared" si="1"/>
        <v>3600</v>
      </c>
      <c r="N42" s="139"/>
      <c r="O42" s="139"/>
      <c r="P42" s="133">
        <f t="shared" si="2"/>
        <v>0</v>
      </c>
      <c r="Q42" s="133"/>
    </row>
    <row r="43" spans="1:17" ht="16.5" customHeight="1">
      <c r="A43" s="171"/>
      <c r="B43" s="26" t="s">
        <v>25</v>
      </c>
      <c r="C43" s="9" t="s">
        <v>35</v>
      </c>
      <c r="D43" s="10">
        <v>0.1</v>
      </c>
      <c r="E43" s="11">
        <v>20</v>
      </c>
      <c r="F43" s="11">
        <v>1000</v>
      </c>
      <c r="G43" s="34">
        <f t="shared" si="0"/>
        <v>2000</v>
      </c>
      <c r="H43" s="142"/>
      <c r="I43" s="143"/>
      <c r="J43" s="42">
        <v>0.1</v>
      </c>
      <c r="K43" s="42">
        <v>20</v>
      </c>
      <c r="L43" s="42">
        <v>1000</v>
      </c>
      <c r="M43" s="67">
        <f t="shared" si="1"/>
        <v>2000</v>
      </c>
      <c r="N43" s="139"/>
      <c r="O43" s="139"/>
      <c r="P43" s="133">
        <f t="shared" si="2"/>
        <v>0</v>
      </c>
      <c r="Q43" s="133"/>
    </row>
    <row r="44" spans="1:17" ht="34.5" customHeight="1">
      <c r="A44" s="172"/>
      <c r="B44" s="26" t="s">
        <v>24</v>
      </c>
      <c r="C44" s="9" t="s">
        <v>37</v>
      </c>
      <c r="D44" s="10">
        <v>800</v>
      </c>
      <c r="E44" s="11">
        <v>1</v>
      </c>
      <c r="F44" s="11">
        <v>1</v>
      </c>
      <c r="G44" s="34">
        <f t="shared" si="0"/>
        <v>800</v>
      </c>
      <c r="H44" s="142"/>
      <c r="I44" s="143"/>
      <c r="J44" s="42">
        <v>800</v>
      </c>
      <c r="K44" s="42">
        <v>1</v>
      </c>
      <c r="L44" s="42">
        <v>1</v>
      </c>
      <c r="M44" s="67">
        <f t="shared" si="1"/>
        <v>800</v>
      </c>
      <c r="N44" s="139"/>
      <c r="O44" s="139"/>
      <c r="P44" s="133">
        <f t="shared" si="2"/>
        <v>0</v>
      </c>
      <c r="Q44" s="133"/>
    </row>
    <row r="45" spans="1:17" ht="28.5" customHeight="1">
      <c r="A45" s="151" t="s">
        <v>29</v>
      </c>
      <c r="B45" s="152"/>
      <c r="C45" s="152"/>
      <c r="D45" s="152"/>
      <c r="E45" s="152"/>
      <c r="F45" s="152"/>
      <c r="G45" s="35">
        <f>SUM(G3:G44)</f>
        <v>817440</v>
      </c>
      <c r="H45" s="142"/>
      <c r="I45" s="143"/>
      <c r="J45" s="41"/>
      <c r="K45" s="41"/>
      <c r="L45" s="41"/>
      <c r="M45" s="41">
        <f>SUM(M3:M44)</f>
        <v>871047.26</v>
      </c>
      <c r="N45" s="139"/>
      <c r="O45" s="139"/>
      <c r="P45" s="137">
        <f t="shared" si="2"/>
        <v>53607.260000000009</v>
      </c>
      <c r="Q45" s="133"/>
    </row>
    <row r="46" spans="1:17" ht="16.5">
      <c r="A46" s="148" t="s">
        <v>47</v>
      </c>
      <c r="B46" s="149"/>
      <c r="C46" s="149"/>
      <c r="D46" s="149"/>
      <c r="E46" s="149"/>
      <c r="F46" s="150"/>
      <c r="G46" s="36">
        <f>G45*0.1</f>
        <v>81744</v>
      </c>
      <c r="H46" s="142"/>
      <c r="I46" s="143"/>
      <c r="J46" s="41"/>
      <c r="K46" s="41"/>
      <c r="L46" s="41"/>
      <c r="M46" s="41">
        <f>M45*0.1</f>
        <v>87104.72600000001</v>
      </c>
      <c r="N46" s="139"/>
      <c r="O46" s="139"/>
      <c r="Q46" s="133"/>
    </row>
    <row r="47" spans="1:17" ht="16.5">
      <c r="A47" s="148" t="s">
        <v>30</v>
      </c>
      <c r="B47" s="149"/>
      <c r="C47" s="149"/>
      <c r="D47" s="149"/>
      <c r="E47" s="149"/>
      <c r="F47" s="150"/>
      <c r="G47" s="37">
        <f>SUM(G45:G46)</f>
        <v>899184</v>
      </c>
      <c r="H47" s="142"/>
      <c r="I47" s="143"/>
      <c r="J47" s="41"/>
      <c r="K47" s="41"/>
      <c r="L47" s="41"/>
      <c r="M47" s="41">
        <f>SUM(M45:M46)</f>
        <v>958151.98600000003</v>
      </c>
      <c r="N47" s="139"/>
      <c r="O47" s="139"/>
    </row>
  </sheetData>
  <mergeCells count="107">
    <mergeCell ref="A26:A34"/>
    <mergeCell ref="A21:A25"/>
    <mergeCell ref="A46:F46"/>
    <mergeCell ref="A41:A44"/>
    <mergeCell ref="H3:I4"/>
    <mergeCell ref="H6:I6"/>
    <mergeCell ref="H7:I7"/>
    <mergeCell ref="B11:B12"/>
    <mergeCell ref="A11:A12"/>
    <mergeCell ref="H32:I32"/>
    <mergeCell ref="H33:I33"/>
    <mergeCell ref="H34:I34"/>
    <mergeCell ref="H37:I37"/>
    <mergeCell ref="H41:I41"/>
    <mergeCell ref="H25:I25"/>
    <mergeCell ref="H26:I26"/>
    <mergeCell ref="H27:I27"/>
    <mergeCell ref="H28:I28"/>
    <mergeCell ref="H29:I29"/>
    <mergeCell ref="H30:I30"/>
    <mergeCell ref="H31:I31"/>
    <mergeCell ref="H38:I38"/>
    <mergeCell ref="A1:G1"/>
    <mergeCell ref="A2:B2"/>
    <mergeCell ref="B3:B4"/>
    <mergeCell ref="A3:A9"/>
    <mergeCell ref="B7:B8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N2:O2"/>
    <mergeCell ref="H10:I10"/>
    <mergeCell ref="A13:A20"/>
    <mergeCell ref="H13:I13"/>
    <mergeCell ref="N3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H5:I5"/>
    <mergeCell ref="H20:I20"/>
    <mergeCell ref="H8:I8"/>
    <mergeCell ref="H9:I9"/>
    <mergeCell ref="H11:I11"/>
    <mergeCell ref="H12:I12"/>
    <mergeCell ref="H14:I14"/>
    <mergeCell ref="H2:I2"/>
    <mergeCell ref="B5:B6"/>
    <mergeCell ref="N20:O20"/>
    <mergeCell ref="N21:O21"/>
    <mergeCell ref="N22:O22"/>
    <mergeCell ref="N23:O23"/>
    <mergeCell ref="N24:O24"/>
    <mergeCell ref="N15:O15"/>
    <mergeCell ref="N16:O16"/>
    <mergeCell ref="N17:O17"/>
    <mergeCell ref="N18:O18"/>
    <mergeCell ref="N19:O19"/>
    <mergeCell ref="N32:O32"/>
    <mergeCell ref="N33:O33"/>
    <mergeCell ref="N34:O34"/>
    <mergeCell ref="N37:O37"/>
    <mergeCell ref="N41:O41"/>
    <mergeCell ref="N25:O25"/>
    <mergeCell ref="N26:O26"/>
    <mergeCell ref="N27:O27"/>
    <mergeCell ref="N28:O28"/>
    <mergeCell ref="N29:O29"/>
    <mergeCell ref="N30:O30"/>
    <mergeCell ref="N31:O31"/>
    <mergeCell ref="N38:O38"/>
    <mergeCell ref="N47:O47"/>
    <mergeCell ref="A35:A36"/>
    <mergeCell ref="H35:I35"/>
    <mergeCell ref="H36:I36"/>
    <mergeCell ref="H39:I39"/>
    <mergeCell ref="N35:O35"/>
    <mergeCell ref="N36:O36"/>
    <mergeCell ref="N39:O39"/>
    <mergeCell ref="A37:A40"/>
    <mergeCell ref="H40:I40"/>
    <mergeCell ref="N40:O40"/>
    <mergeCell ref="N42:O42"/>
    <mergeCell ref="N43:O43"/>
    <mergeCell ref="N44:O44"/>
    <mergeCell ref="N45:O45"/>
    <mergeCell ref="N46:O46"/>
    <mergeCell ref="H47:I47"/>
    <mergeCell ref="H42:I42"/>
    <mergeCell ref="H43:I43"/>
    <mergeCell ref="H44:I44"/>
    <mergeCell ref="H45:I45"/>
    <mergeCell ref="H46:I46"/>
    <mergeCell ref="A47:F47"/>
    <mergeCell ref="A45:F45"/>
  </mergeCells>
  <phoneticPr fontId="2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13" sqref="H13"/>
    </sheetView>
  </sheetViews>
  <sheetFormatPr defaultRowHeight="14"/>
  <cols>
    <col min="1" max="1" width="10.36328125" bestFit="1" customWidth="1"/>
    <col min="2" max="2" width="14.6328125" bestFit="1" customWidth="1"/>
    <col min="6" max="6" width="16.26953125" bestFit="1" customWidth="1"/>
  </cols>
  <sheetData>
    <row r="1" spans="1:12" ht="18">
      <c r="A1" s="181" t="s">
        <v>79</v>
      </c>
      <c r="B1" s="182"/>
      <c r="C1" s="182"/>
      <c r="D1" s="183"/>
      <c r="E1" s="182"/>
      <c r="F1" s="182"/>
      <c r="G1" s="183"/>
      <c r="H1" s="182"/>
      <c r="I1" s="184"/>
      <c r="J1" s="184"/>
      <c r="K1" s="184"/>
      <c r="L1" s="184"/>
    </row>
    <row r="2" spans="1:12">
      <c r="A2" s="56" t="s">
        <v>80</v>
      </c>
      <c r="B2" s="56" t="s">
        <v>81</v>
      </c>
      <c r="C2" s="57" t="s">
        <v>82</v>
      </c>
      <c r="D2" s="57" t="s">
        <v>83</v>
      </c>
      <c r="E2" s="56" t="s">
        <v>84</v>
      </c>
      <c r="F2" s="56" t="s">
        <v>85</v>
      </c>
      <c r="G2" s="58" t="s">
        <v>86</v>
      </c>
      <c r="H2" s="57" t="s">
        <v>87</v>
      </c>
      <c r="I2" s="56" t="s">
        <v>88</v>
      </c>
      <c r="J2" s="56" t="s">
        <v>89</v>
      </c>
      <c r="K2" s="56" t="s">
        <v>90</v>
      </c>
      <c r="L2" s="59" t="s">
        <v>91</v>
      </c>
    </row>
    <row r="3" spans="1:12">
      <c r="A3" s="60">
        <v>43780</v>
      </c>
      <c r="B3" s="61" t="s">
        <v>92</v>
      </c>
      <c r="C3" s="61" t="s">
        <v>93</v>
      </c>
      <c r="D3" s="61" t="s">
        <v>94</v>
      </c>
      <c r="E3" s="61" t="s">
        <v>95</v>
      </c>
      <c r="F3" s="61" t="s">
        <v>96</v>
      </c>
      <c r="G3" s="62" t="s">
        <v>97</v>
      </c>
      <c r="H3" s="61" t="s">
        <v>98</v>
      </c>
      <c r="I3" s="61">
        <v>1100</v>
      </c>
      <c r="J3" s="61">
        <v>50</v>
      </c>
      <c r="K3" s="61">
        <v>15</v>
      </c>
      <c r="L3" s="61">
        <f>I3+J3+K3</f>
        <v>1165</v>
      </c>
    </row>
    <row r="4" spans="1:12">
      <c r="A4" s="60">
        <v>43780</v>
      </c>
      <c r="B4" s="61" t="s">
        <v>99</v>
      </c>
      <c r="C4" s="61" t="s">
        <v>100</v>
      </c>
      <c r="D4" s="61" t="s">
        <v>101</v>
      </c>
      <c r="E4" s="61" t="s">
        <v>95</v>
      </c>
      <c r="F4" s="61" t="s">
        <v>102</v>
      </c>
      <c r="G4" s="62" t="s">
        <v>103</v>
      </c>
      <c r="H4" s="61" t="s">
        <v>104</v>
      </c>
      <c r="I4" s="61">
        <v>900</v>
      </c>
      <c r="J4" s="61">
        <v>50</v>
      </c>
      <c r="K4" s="61">
        <v>15</v>
      </c>
      <c r="L4" s="61">
        <f t="shared" ref="L4:L58" si="0">I4+J4+K4</f>
        <v>965</v>
      </c>
    </row>
    <row r="5" spans="1:12">
      <c r="A5" s="60">
        <v>43780</v>
      </c>
      <c r="B5" s="61" t="s">
        <v>105</v>
      </c>
      <c r="C5" s="61" t="s">
        <v>106</v>
      </c>
      <c r="D5" s="61" t="s">
        <v>107</v>
      </c>
      <c r="E5" s="61" t="s">
        <v>108</v>
      </c>
      <c r="F5" s="61" t="s">
        <v>109</v>
      </c>
      <c r="G5" s="62" t="s">
        <v>110</v>
      </c>
      <c r="H5" s="61" t="s">
        <v>98</v>
      </c>
      <c r="I5" s="61">
        <v>900</v>
      </c>
      <c r="J5" s="61">
        <v>50</v>
      </c>
      <c r="K5" s="61">
        <v>15</v>
      </c>
      <c r="L5" s="61">
        <f t="shared" si="0"/>
        <v>965</v>
      </c>
    </row>
    <row r="6" spans="1:12">
      <c r="A6" s="60">
        <v>43780</v>
      </c>
      <c r="B6" s="61" t="s">
        <v>111</v>
      </c>
      <c r="C6" s="61" t="s">
        <v>112</v>
      </c>
      <c r="D6" s="61" t="s">
        <v>113</v>
      </c>
      <c r="E6" s="61" t="s">
        <v>114</v>
      </c>
      <c r="F6" s="61" t="s">
        <v>115</v>
      </c>
      <c r="G6" s="62" t="s">
        <v>116</v>
      </c>
      <c r="H6" s="61" t="s">
        <v>98</v>
      </c>
      <c r="I6" s="61">
        <v>940</v>
      </c>
      <c r="J6" s="61">
        <v>50</v>
      </c>
      <c r="K6" s="61">
        <v>15</v>
      </c>
      <c r="L6" s="61">
        <f t="shared" si="0"/>
        <v>1005</v>
      </c>
    </row>
    <row r="7" spans="1:12">
      <c r="A7" s="60">
        <v>43780</v>
      </c>
      <c r="B7" s="61" t="s">
        <v>117</v>
      </c>
      <c r="C7" s="61" t="s">
        <v>118</v>
      </c>
      <c r="D7" s="61" t="s">
        <v>119</v>
      </c>
      <c r="E7" s="61" t="s">
        <v>120</v>
      </c>
      <c r="F7" s="61" t="s">
        <v>121</v>
      </c>
      <c r="G7" s="62" t="s">
        <v>122</v>
      </c>
      <c r="H7" s="61" t="s">
        <v>98</v>
      </c>
      <c r="I7" s="61">
        <v>820</v>
      </c>
      <c r="J7" s="61">
        <v>50</v>
      </c>
      <c r="K7" s="61">
        <v>15</v>
      </c>
      <c r="L7" s="61">
        <f t="shared" si="0"/>
        <v>885</v>
      </c>
    </row>
    <row r="8" spans="1:12">
      <c r="A8" s="60">
        <v>43780</v>
      </c>
      <c r="B8" s="61" t="s">
        <v>123</v>
      </c>
      <c r="C8" s="61" t="s">
        <v>124</v>
      </c>
      <c r="D8" s="61" t="s">
        <v>125</v>
      </c>
      <c r="E8" s="61" t="s">
        <v>126</v>
      </c>
      <c r="F8" s="61" t="s">
        <v>127</v>
      </c>
      <c r="G8" s="62" t="s">
        <v>128</v>
      </c>
      <c r="H8" s="61" t="s">
        <v>104</v>
      </c>
      <c r="I8" s="61">
        <v>900</v>
      </c>
      <c r="J8" s="61">
        <v>50</v>
      </c>
      <c r="K8" s="61">
        <v>15</v>
      </c>
      <c r="L8" s="61">
        <f t="shared" si="0"/>
        <v>965</v>
      </c>
    </row>
    <row r="9" spans="1:12">
      <c r="A9" s="60">
        <v>43780</v>
      </c>
      <c r="B9" s="61" t="s">
        <v>129</v>
      </c>
      <c r="C9" s="61" t="s">
        <v>130</v>
      </c>
      <c r="D9" s="61" t="s">
        <v>131</v>
      </c>
      <c r="E9" s="61" t="s">
        <v>132</v>
      </c>
      <c r="F9" s="61" t="s">
        <v>133</v>
      </c>
      <c r="G9" s="62" t="s">
        <v>134</v>
      </c>
      <c r="H9" s="61" t="s">
        <v>98</v>
      </c>
      <c r="I9" s="61">
        <v>1040</v>
      </c>
      <c r="J9" s="61">
        <v>50</v>
      </c>
      <c r="K9" s="61">
        <v>15</v>
      </c>
      <c r="L9" s="61">
        <f t="shared" si="0"/>
        <v>1105</v>
      </c>
    </row>
    <row r="10" spans="1:12">
      <c r="A10" s="60">
        <v>43780</v>
      </c>
      <c r="B10" s="61" t="s">
        <v>135</v>
      </c>
      <c r="C10" s="61" t="s">
        <v>136</v>
      </c>
      <c r="D10" s="61" t="s">
        <v>137</v>
      </c>
      <c r="E10" s="61" t="s">
        <v>132</v>
      </c>
      <c r="F10" s="61" t="s">
        <v>138</v>
      </c>
      <c r="G10" s="62" t="s">
        <v>139</v>
      </c>
      <c r="H10" s="61" t="s">
        <v>104</v>
      </c>
      <c r="I10" s="61">
        <v>1060</v>
      </c>
      <c r="J10" s="61">
        <v>50</v>
      </c>
      <c r="K10" s="61">
        <v>15</v>
      </c>
      <c r="L10" s="61">
        <f t="shared" si="0"/>
        <v>1125</v>
      </c>
    </row>
    <row r="11" spans="1:12">
      <c r="A11" s="60">
        <v>43780</v>
      </c>
      <c r="B11" s="61" t="s">
        <v>140</v>
      </c>
      <c r="C11" s="61" t="s">
        <v>141</v>
      </c>
      <c r="D11" s="61" t="s">
        <v>142</v>
      </c>
      <c r="E11" s="61" t="s">
        <v>143</v>
      </c>
      <c r="F11" s="61" t="s">
        <v>144</v>
      </c>
      <c r="G11" s="62" t="s">
        <v>145</v>
      </c>
      <c r="H11" s="61" t="s">
        <v>98</v>
      </c>
      <c r="I11" s="61">
        <v>960</v>
      </c>
      <c r="J11" s="61">
        <v>50</v>
      </c>
      <c r="K11" s="61">
        <v>15</v>
      </c>
      <c r="L11" s="61">
        <f t="shared" si="0"/>
        <v>1025</v>
      </c>
    </row>
    <row r="12" spans="1:12">
      <c r="A12" s="60">
        <v>43780</v>
      </c>
      <c r="B12" s="61" t="s">
        <v>146</v>
      </c>
      <c r="C12" s="61" t="s">
        <v>147</v>
      </c>
      <c r="D12" s="61" t="s">
        <v>148</v>
      </c>
      <c r="E12" s="61" t="s">
        <v>143</v>
      </c>
      <c r="F12" s="61" t="s">
        <v>149</v>
      </c>
      <c r="G12" s="62" t="s">
        <v>150</v>
      </c>
      <c r="H12" s="61" t="s">
        <v>98</v>
      </c>
      <c r="I12" s="61">
        <v>860</v>
      </c>
      <c r="J12" s="61">
        <v>50</v>
      </c>
      <c r="K12" s="61">
        <v>15</v>
      </c>
      <c r="L12" s="61">
        <f t="shared" si="0"/>
        <v>925</v>
      </c>
    </row>
    <row r="13" spans="1:12">
      <c r="A13" s="60">
        <v>43780</v>
      </c>
      <c r="B13" s="61" t="s">
        <v>151</v>
      </c>
      <c r="C13" s="61" t="s">
        <v>152</v>
      </c>
      <c r="D13" s="61" t="s">
        <v>153</v>
      </c>
      <c r="E13" s="61" t="s">
        <v>154</v>
      </c>
      <c r="F13" s="61" t="s">
        <v>155</v>
      </c>
      <c r="G13" s="62" t="s">
        <v>156</v>
      </c>
      <c r="H13" s="61" t="s">
        <v>98</v>
      </c>
      <c r="I13" s="61">
        <v>760</v>
      </c>
      <c r="J13" s="61">
        <v>50</v>
      </c>
      <c r="K13" s="61">
        <v>15</v>
      </c>
      <c r="L13" s="61">
        <f t="shared" si="0"/>
        <v>825</v>
      </c>
    </row>
    <row r="14" spans="1:12">
      <c r="A14" s="60">
        <v>43780</v>
      </c>
      <c r="B14" s="61" t="s">
        <v>157</v>
      </c>
      <c r="C14" s="61" t="s">
        <v>158</v>
      </c>
      <c r="D14" s="61" t="s">
        <v>159</v>
      </c>
      <c r="E14" s="61" t="s">
        <v>154</v>
      </c>
      <c r="F14" s="61" t="s">
        <v>160</v>
      </c>
      <c r="G14" s="62" t="s">
        <v>161</v>
      </c>
      <c r="H14" s="61" t="s">
        <v>98</v>
      </c>
      <c r="I14" s="61">
        <v>1010</v>
      </c>
      <c r="J14" s="61">
        <v>50</v>
      </c>
      <c r="K14" s="61">
        <v>15</v>
      </c>
      <c r="L14" s="61">
        <f t="shared" si="0"/>
        <v>1075</v>
      </c>
    </row>
    <row r="15" spans="1:12">
      <c r="A15" s="60">
        <v>43780</v>
      </c>
      <c r="B15" s="61" t="s">
        <v>162</v>
      </c>
      <c r="C15" s="61" t="s">
        <v>163</v>
      </c>
      <c r="D15" s="61" t="s">
        <v>164</v>
      </c>
      <c r="E15" s="61" t="s">
        <v>165</v>
      </c>
      <c r="F15" s="61" t="s">
        <v>166</v>
      </c>
      <c r="G15" s="62" t="s">
        <v>167</v>
      </c>
      <c r="H15" s="61" t="s">
        <v>98</v>
      </c>
      <c r="I15" s="61">
        <v>810</v>
      </c>
      <c r="J15" s="61">
        <v>50</v>
      </c>
      <c r="K15" s="61">
        <v>15</v>
      </c>
      <c r="L15" s="61">
        <f t="shared" si="0"/>
        <v>875</v>
      </c>
    </row>
    <row r="16" spans="1:12">
      <c r="A16" s="60">
        <v>43780</v>
      </c>
      <c r="B16" s="61" t="s">
        <v>168</v>
      </c>
      <c r="C16" s="61" t="s">
        <v>169</v>
      </c>
      <c r="D16" s="61" t="s">
        <v>170</v>
      </c>
      <c r="E16" s="61" t="s">
        <v>171</v>
      </c>
      <c r="F16" s="61" t="s">
        <v>172</v>
      </c>
      <c r="G16" s="62" t="s">
        <v>173</v>
      </c>
      <c r="H16" s="61" t="s">
        <v>98</v>
      </c>
      <c r="I16" s="61">
        <v>1040</v>
      </c>
      <c r="J16" s="61">
        <v>50</v>
      </c>
      <c r="K16" s="61">
        <v>15</v>
      </c>
      <c r="L16" s="61">
        <f t="shared" si="0"/>
        <v>1105</v>
      </c>
    </row>
    <row r="17" spans="1:12">
      <c r="A17" s="60">
        <v>43780</v>
      </c>
      <c r="B17" s="61" t="s">
        <v>174</v>
      </c>
      <c r="C17" s="61" t="s">
        <v>175</v>
      </c>
      <c r="D17" s="61" t="s">
        <v>176</v>
      </c>
      <c r="E17" s="61" t="s">
        <v>165</v>
      </c>
      <c r="F17" s="61" t="s">
        <v>177</v>
      </c>
      <c r="G17" s="62" t="s">
        <v>178</v>
      </c>
      <c r="H17" s="61" t="s">
        <v>104</v>
      </c>
      <c r="I17" s="61">
        <v>940</v>
      </c>
      <c r="J17" s="61">
        <v>50</v>
      </c>
      <c r="K17" s="61">
        <v>15</v>
      </c>
      <c r="L17" s="61">
        <f t="shared" si="0"/>
        <v>1005</v>
      </c>
    </row>
    <row r="18" spans="1:12">
      <c r="A18" s="60">
        <v>43780</v>
      </c>
      <c r="B18" s="61" t="s">
        <v>179</v>
      </c>
      <c r="C18" s="61" t="s">
        <v>180</v>
      </c>
      <c r="D18" s="61" t="s">
        <v>181</v>
      </c>
      <c r="E18" s="61" t="s">
        <v>171</v>
      </c>
      <c r="F18" s="61" t="s">
        <v>182</v>
      </c>
      <c r="G18" s="62" t="s">
        <v>183</v>
      </c>
      <c r="H18" s="61" t="s">
        <v>98</v>
      </c>
      <c r="I18" s="61">
        <v>1030</v>
      </c>
      <c r="J18" s="61">
        <v>50</v>
      </c>
      <c r="K18" s="61">
        <v>15</v>
      </c>
      <c r="L18" s="61">
        <f t="shared" si="0"/>
        <v>1095</v>
      </c>
    </row>
    <row r="19" spans="1:12">
      <c r="A19" s="60">
        <v>43780</v>
      </c>
      <c r="B19" s="61" t="s">
        <v>184</v>
      </c>
      <c r="C19" s="61" t="s">
        <v>185</v>
      </c>
      <c r="D19" s="61" t="s">
        <v>101</v>
      </c>
      <c r="E19" s="61" t="s">
        <v>126</v>
      </c>
      <c r="F19" s="61" t="s">
        <v>102</v>
      </c>
      <c r="G19" s="62" t="s">
        <v>103</v>
      </c>
      <c r="H19" s="61" t="s">
        <v>104</v>
      </c>
      <c r="I19" s="61">
        <v>900</v>
      </c>
      <c r="J19" s="61">
        <v>50</v>
      </c>
      <c r="K19" s="61">
        <v>15</v>
      </c>
      <c r="L19" s="61">
        <f t="shared" si="0"/>
        <v>965</v>
      </c>
    </row>
    <row r="20" spans="1:12">
      <c r="A20" s="60">
        <v>43780</v>
      </c>
      <c r="B20" s="61" t="s">
        <v>186</v>
      </c>
      <c r="C20" s="61" t="s">
        <v>187</v>
      </c>
      <c r="D20" s="61" t="s">
        <v>188</v>
      </c>
      <c r="E20" s="61" t="s">
        <v>108</v>
      </c>
      <c r="F20" s="61" t="s">
        <v>189</v>
      </c>
      <c r="G20" s="62" t="s">
        <v>190</v>
      </c>
      <c r="H20" s="61" t="s">
        <v>98</v>
      </c>
      <c r="I20" s="61">
        <v>900</v>
      </c>
      <c r="J20" s="61">
        <v>50</v>
      </c>
      <c r="K20" s="61">
        <v>15</v>
      </c>
      <c r="L20" s="61">
        <f t="shared" si="0"/>
        <v>965</v>
      </c>
    </row>
    <row r="21" spans="1:12">
      <c r="A21" s="60">
        <v>43780</v>
      </c>
      <c r="B21" s="61" t="s">
        <v>191</v>
      </c>
      <c r="C21" s="61" t="s">
        <v>192</v>
      </c>
      <c r="D21" s="61" t="s">
        <v>193</v>
      </c>
      <c r="E21" s="61" t="s">
        <v>114</v>
      </c>
      <c r="F21" s="61" t="s">
        <v>194</v>
      </c>
      <c r="G21" s="62" t="s">
        <v>195</v>
      </c>
      <c r="H21" s="61" t="s">
        <v>98</v>
      </c>
      <c r="I21" s="61">
        <v>940</v>
      </c>
      <c r="J21" s="61">
        <v>50</v>
      </c>
      <c r="K21" s="61">
        <v>15</v>
      </c>
      <c r="L21" s="61">
        <f t="shared" si="0"/>
        <v>1005</v>
      </c>
    </row>
    <row r="22" spans="1:12">
      <c r="A22" s="60">
        <v>43780</v>
      </c>
      <c r="B22" s="61" t="s">
        <v>196</v>
      </c>
      <c r="C22" s="61" t="s">
        <v>197</v>
      </c>
      <c r="D22" s="61" t="s">
        <v>198</v>
      </c>
      <c r="E22" s="61" t="s">
        <v>199</v>
      </c>
      <c r="F22" s="61" t="s">
        <v>200</v>
      </c>
      <c r="G22" s="62" t="s">
        <v>201</v>
      </c>
      <c r="H22" s="61" t="s">
        <v>98</v>
      </c>
      <c r="I22" s="61">
        <v>1340</v>
      </c>
      <c r="J22" s="61">
        <v>50</v>
      </c>
      <c r="K22" s="61">
        <v>15</v>
      </c>
      <c r="L22" s="61">
        <f t="shared" si="0"/>
        <v>1405</v>
      </c>
    </row>
    <row r="23" spans="1:12">
      <c r="A23" s="60">
        <v>43780</v>
      </c>
      <c r="B23" s="61" t="s">
        <v>202</v>
      </c>
      <c r="C23" s="61" t="s">
        <v>203</v>
      </c>
      <c r="D23" s="61" t="s">
        <v>204</v>
      </c>
      <c r="E23" s="61" t="s">
        <v>199</v>
      </c>
      <c r="F23" s="61" t="s">
        <v>205</v>
      </c>
      <c r="G23" s="62" t="s">
        <v>206</v>
      </c>
      <c r="H23" s="61" t="s">
        <v>98</v>
      </c>
      <c r="I23" s="61">
        <v>1410</v>
      </c>
      <c r="J23" s="61">
        <v>50</v>
      </c>
      <c r="K23" s="61">
        <v>15</v>
      </c>
      <c r="L23" s="61">
        <f t="shared" si="0"/>
        <v>1475</v>
      </c>
    </row>
    <row r="24" spans="1:12">
      <c r="A24" s="60">
        <v>43780</v>
      </c>
      <c r="B24" s="61" t="s">
        <v>207</v>
      </c>
      <c r="C24" s="61" t="s">
        <v>208</v>
      </c>
      <c r="D24" s="61" t="s">
        <v>209</v>
      </c>
      <c r="E24" s="61" t="s">
        <v>210</v>
      </c>
      <c r="F24" s="61" t="s">
        <v>211</v>
      </c>
      <c r="G24" s="62" t="s">
        <v>212</v>
      </c>
      <c r="H24" s="61" t="s">
        <v>98</v>
      </c>
      <c r="I24" s="61">
        <v>800</v>
      </c>
      <c r="J24" s="61">
        <v>50</v>
      </c>
      <c r="K24" s="61">
        <v>15</v>
      </c>
      <c r="L24" s="61">
        <f t="shared" si="0"/>
        <v>865</v>
      </c>
    </row>
    <row r="25" spans="1:12">
      <c r="A25" s="60">
        <v>43780</v>
      </c>
      <c r="B25" s="61" t="s">
        <v>213</v>
      </c>
      <c r="C25" s="61" t="s">
        <v>214</v>
      </c>
      <c r="D25" s="61" t="s">
        <v>215</v>
      </c>
      <c r="E25" s="61" t="s">
        <v>210</v>
      </c>
      <c r="F25" s="61" t="s">
        <v>216</v>
      </c>
      <c r="G25" s="62" t="s">
        <v>217</v>
      </c>
      <c r="H25" s="61" t="s">
        <v>98</v>
      </c>
      <c r="I25" s="61">
        <v>790</v>
      </c>
      <c r="J25" s="61">
        <v>50</v>
      </c>
      <c r="K25" s="61">
        <v>15</v>
      </c>
      <c r="L25" s="61">
        <f t="shared" si="0"/>
        <v>855</v>
      </c>
    </row>
    <row r="26" spans="1:12">
      <c r="A26" s="60">
        <v>43780</v>
      </c>
      <c r="B26" s="61" t="s">
        <v>218</v>
      </c>
      <c r="C26" s="61" t="s">
        <v>219</v>
      </c>
      <c r="D26" s="61" t="s">
        <v>220</v>
      </c>
      <c r="E26" s="61" t="s">
        <v>120</v>
      </c>
      <c r="F26" s="61" t="s">
        <v>221</v>
      </c>
      <c r="G26" s="62" t="s">
        <v>222</v>
      </c>
      <c r="H26" s="61" t="s">
        <v>223</v>
      </c>
      <c r="I26" s="61">
        <v>950</v>
      </c>
      <c r="J26" s="61">
        <v>50</v>
      </c>
      <c r="K26" s="61">
        <v>15</v>
      </c>
      <c r="L26" s="61">
        <f t="shared" si="0"/>
        <v>1015</v>
      </c>
    </row>
    <row r="27" spans="1:12">
      <c r="A27" s="60">
        <v>43780</v>
      </c>
      <c r="B27" s="61" t="s">
        <v>224</v>
      </c>
      <c r="C27" s="61" t="s">
        <v>225</v>
      </c>
      <c r="D27" s="61" t="s">
        <v>209</v>
      </c>
      <c r="E27" s="61" t="s">
        <v>226</v>
      </c>
      <c r="F27" s="61" t="s">
        <v>211</v>
      </c>
      <c r="G27" s="62" t="s">
        <v>212</v>
      </c>
      <c r="H27" s="61" t="s">
        <v>98</v>
      </c>
      <c r="I27" s="61">
        <v>800</v>
      </c>
      <c r="J27" s="61">
        <v>50</v>
      </c>
      <c r="K27" s="61">
        <v>15</v>
      </c>
      <c r="L27" s="61">
        <f t="shared" si="0"/>
        <v>865</v>
      </c>
    </row>
    <row r="28" spans="1:12">
      <c r="A28" s="60">
        <v>43780</v>
      </c>
      <c r="B28" s="61" t="s">
        <v>227</v>
      </c>
      <c r="C28" s="61" t="s">
        <v>228</v>
      </c>
      <c r="D28" s="61" t="s">
        <v>215</v>
      </c>
      <c r="E28" s="61" t="s">
        <v>226</v>
      </c>
      <c r="F28" s="61" t="s">
        <v>216</v>
      </c>
      <c r="G28" s="62" t="s">
        <v>217</v>
      </c>
      <c r="H28" s="61" t="s">
        <v>98</v>
      </c>
      <c r="I28" s="61">
        <v>790</v>
      </c>
      <c r="J28" s="61">
        <v>50</v>
      </c>
      <c r="K28" s="61">
        <v>15</v>
      </c>
      <c r="L28" s="61">
        <f t="shared" si="0"/>
        <v>855</v>
      </c>
    </row>
    <row r="29" spans="1:12">
      <c r="A29" s="60">
        <v>43780</v>
      </c>
      <c r="B29" s="61" t="s">
        <v>229</v>
      </c>
      <c r="C29" s="61" t="s">
        <v>230</v>
      </c>
      <c r="D29" s="61" t="s">
        <v>231</v>
      </c>
      <c r="E29" s="61" t="s">
        <v>232</v>
      </c>
      <c r="F29" s="61" t="s">
        <v>233</v>
      </c>
      <c r="G29" s="62" t="s">
        <v>234</v>
      </c>
      <c r="H29" s="61" t="s">
        <v>104</v>
      </c>
      <c r="I29" s="61">
        <v>1100</v>
      </c>
      <c r="J29" s="61">
        <v>50</v>
      </c>
      <c r="K29" s="61">
        <v>15</v>
      </c>
      <c r="L29" s="61">
        <f t="shared" si="0"/>
        <v>1165</v>
      </c>
    </row>
    <row r="30" spans="1:12">
      <c r="A30" s="60">
        <v>43780</v>
      </c>
      <c r="B30" s="61" t="s">
        <v>235</v>
      </c>
      <c r="C30" s="61" t="s">
        <v>236</v>
      </c>
      <c r="D30" s="61" t="s">
        <v>220</v>
      </c>
      <c r="E30" s="61" t="s">
        <v>237</v>
      </c>
      <c r="F30" s="61" t="s">
        <v>221</v>
      </c>
      <c r="G30" s="62" t="s">
        <v>238</v>
      </c>
      <c r="H30" s="61" t="s">
        <v>239</v>
      </c>
      <c r="I30" s="61">
        <v>1280</v>
      </c>
      <c r="J30" s="61">
        <v>50</v>
      </c>
      <c r="K30" s="61">
        <v>15</v>
      </c>
      <c r="L30" s="61">
        <f t="shared" si="0"/>
        <v>1345</v>
      </c>
    </row>
    <row r="31" spans="1:12">
      <c r="A31" s="60">
        <v>43780</v>
      </c>
      <c r="B31" s="61" t="s">
        <v>240</v>
      </c>
      <c r="C31" s="61" t="s">
        <v>241</v>
      </c>
      <c r="D31" s="61" t="s">
        <v>242</v>
      </c>
      <c r="E31" s="61" t="s">
        <v>232</v>
      </c>
      <c r="F31" s="61" t="s">
        <v>160</v>
      </c>
      <c r="G31" s="62" t="s">
        <v>243</v>
      </c>
      <c r="H31" s="61" t="s">
        <v>104</v>
      </c>
      <c r="I31" s="61">
        <v>1010</v>
      </c>
      <c r="J31" s="61">
        <v>50</v>
      </c>
      <c r="K31" s="61">
        <v>15</v>
      </c>
      <c r="L31" s="61">
        <f t="shared" si="0"/>
        <v>1075</v>
      </c>
    </row>
    <row r="32" spans="1:12">
      <c r="A32" s="60">
        <v>43780</v>
      </c>
      <c r="B32" s="61" t="s">
        <v>244</v>
      </c>
      <c r="C32" s="61" t="s">
        <v>245</v>
      </c>
      <c r="D32" s="61" t="s">
        <v>119</v>
      </c>
      <c r="E32" s="61" t="s">
        <v>237</v>
      </c>
      <c r="F32" s="61" t="s">
        <v>121</v>
      </c>
      <c r="G32" s="62" t="s">
        <v>122</v>
      </c>
      <c r="H32" s="61" t="s">
        <v>98</v>
      </c>
      <c r="I32" s="61">
        <v>820</v>
      </c>
      <c r="J32" s="61">
        <v>50</v>
      </c>
      <c r="K32" s="61">
        <v>15</v>
      </c>
      <c r="L32" s="61">
        <f t="shared" si="0"/>
        <v>885</v>
      </c>
    </row>
    <row r="33" spans="1:12">
      <c r="A33" s="60">
        <v>43780</v>
      </c>
      <c r="B33" s="61" t="s">
        <v>246</v>
      </c>
      <c r="C33" s="61" t="s">
        <v>247</v>
      </c>
      <c r="D33" s="61" t="s">
        <v>248</v>
      </c>
      <c r="E33" s="61" t="s">
        <v>249</v>
      </c>
      <c r="F33" s="61" t="s">
        <v>250</v>
      </c>
      <c r="G33" s="62" t="s">
        <v>251</v>
      </c>
      <c r="H33" s="61" t="s">
        <v>252</v>
      </c>
      <c r="I33" s="61">
        <v>870</v>
      </c>
      <c r="J33" s="61">
        <v>50</v>
      </c>
      <c r="K33" s="61">
        <v>15</v>
      </c>
      <c r="L33" s="61">
        <f t="shared" si="0"/>
        <v>935</v>
      </c>
    </row>
    <row r="34" spans="1:12">
      <c r="A34" s="60">
        <v>43780</v>
      </c>
      <c r="B34" s="61" t="s">
        <v>253</v>
      </c>
      <c r="C34" s="61" t="s">
        <v>254</v>
      </c>
      <c r="D34" s="61" t="s">
        <v>255</v>
      </c>
      <c r="E34" s="61" t="s">
        <v>249</v>
      </c>
      <c r="F34" s="61" t="s">
        <v>256</v>
      </c>
      <c r="G34" s="62" t="s">
        <v>257</v>
      </c>
      <c r="H34" s="61" t="s">
        <v>258</v>
      </c>
      <c r="I34" s="61">
        <v>920</v>
      </c>
      <c r="J34" s="61">
        <v>50</v>
      </c>
      <c r="K34" s="61">
        <v>15</v>
      </c>
      <c r="L34" s="61">
        <f t="shared" si="0"/>
        <v>985</v>
      </c>
    </row>
    <row r="35" spans="1:12">
      <c r="A35" s="63">
        <v>43780</v>
      </c>
      <c r="B35" s="64" t="s">
        <v>259</v>
      </c>
      <c r="C35" s="64" t="s">
        <v>260</v>
      </c>
      <c r="D35" s="64" t="s">
        <v>261</v>
      </c>
      <c r="E35" s="64" t="s">
        <v>262</v>
      </c>
      <c r="F35" s="64" t="s">
        <v>263</v>
      </c>
      <c r="G35" s="65" t="s">
        <v>264</v>
      </c>
      <c r="H35" s="64" t="s">
        <v>252</v>
      </c>
      <c r="I35" s="64">
        <v>279</v>
      </c>
      <c r="J35" s="64">
        <v>0</v>
      </c>
      <c r="K35" s="64">
        <v>15</v>
      </c>
      <c r="L35" s="61">
        <f t="shared" si="0"/>
        <v>294</v>
      </c>
    </row>
    <row r="36" spans="1:12">
      <c r="A36" s="60">
        <v>43780</v>
      </c>
      <c r="B36" s="61" t="s">
        <v>265</v>
      </c>
      <c r="C36" s="61" t="s">
        <v>266</v>
      </c>
      <c r="D36" s="61" t="s">
        <v>267</v>
      </c>
      <c r="E36" s="61" t="s">
        <v>268</v>
      </c>
      <c r="F36" s="61" t="s">
        <v>269</v>
      </c>
      <c r="G36" s="62" t="s">
        <v>270</v>
      </c>
      <c r="H36" s="61" t="s">
        <v>104</v>
      </c>
      <c r="I36" s="61">
        <v>600</v>
      </c>
      <c r="J36" s="61">
        <v>50</v>
      </c>
      <c r="K36" s="61">
        <v>15</v>
      </c>
      <c r="L36" s="61">
        <f t="shared" si="0"/>
        <v>665</v>
      </c>
    </row>
    <row r="37" spans="1:12">
      <c r="A37" s="60">
        <v>43780</v>
      </c>
      <c r="B37" s="61" t="s">
        <v>271</v>
      </c>
      <c r="C37" s="61" t="s">
        <v>272</v>
      </c>
      <c r="D37" s="61" t="s">
        <v>273</v>
      </c>
      <c r="E37" s="61" t="s">
        <v>268</v>
      </c>
      <c r="F37" s="61" t="s">
        <v>274</v>
      </c>
      <c r="G37" s="62" t="s">
        <v>275</v>
      </c>
      <c r="H37" s="61" t="s">
        <v>98</v>
      </c>
      <c r="I37" s="61">
        <v>990</v>
      </c>
      <c r="J37" s="61">
        <v>50</v>
      </c>
      <c r="K37" s="61">
        <v>15</v>
      </c>
      <c r="L37" s="61">
        <f t="shared" si="0"/>
        <v>1055</v>
      </c>
    </row>
    <row r="38" spans="1:12">
      <c r="A38" s="60">
        <v>43780</v>
      </c>
      <c r="B38" s="61" t="s">
        <v>276</v>
      </c>
      <c r="C38" s="61" t="s">
        <v>277</v>
      </c>
      <c r="D38" s="61" t="s">
        <v>278</v>
      </c>
      <c r="E38" s="61" t="s">
        <v>268</v>
      </c>
      <c r="F38" s="61" t="s">
        <v>279</v>
      </c>
      <c r="G38" s="62" t="s">
        <v>280</v>
      </c>
      <c r="H38" s="61" t="s">
        <v>281</v>
      </c>
      <c r="I38" s="61">
        <v>1430</v>
      </c>
      <c r="J38" s="61">
        <v>50</v>
      </c>
      <c r="K38" s="61">
        <v>15</v>
      </c>
      <c r="L38" s="61">
        <f t="shared" si="0"/>
        <v>1495</v>
      </c>
    </row>
    <row r="39" spans="1:12">
      <c r="A39" s="60">
        <v>43781</v>
      </c>
      <c r="B39" s="61" t="s">
        <v>282</v>
      </c>
      <c r="C39" s="61" t="s">
        <v>112</v>
      </c>
      <c r="D39" s="61" t="s">
        <v>283</v>
      </c>
      <c r="E39" s="61" t="s">
        <v>114</v>
      </c>
      <c r="F39" s="61" t="s">
        <v>115</v>
      </c>
      <c r="G39" s="62" t="s">
        <v>284</v>
      </c>
      <c r="H39" s="61" t="s">
        <v>98</v>
      </c>
      <c r="I39" s="61">
        <v>50</v>
      </c>
      <c r="J39" s="61">
        <v>47</v>
      </c>
      <c r="K39" s="61">
        <v>15</v>
      </c>
      <c r="L39" s="61">
        <f t="shared" si="0"/>
        <v>112</v>
      </c>
    </row>
    <row r="40" spans="1:12">
      <c r="A40" s="60">
        <v>43781</v>
      </c>
      <c r="B40" s="61" t="s">
        <v>285</v>
      </c>
      <c r="C40" s="61" t="s">
        <v>286</v>
      </c>
      <c r="D40" s="61" t="s">
        <v>287</v>
      </c>
      <c r="E40" s="61" t="s">
        <v>288</v>
      </c>
      <c r="F40" s="61" t="s">
        <v>133</v>
      </c>
      <c r="G40" s="62" t="s">
        <v>289</v>
      </c>
      <c r="H40" s="61" t="s">
        <v>104</v>
      </c>
      <c r="I40" s="61">
        <v>1040</v>
      </c>
      <c r="J40" s="61">
        <v>50</v>
      </c>
      <c r="K40" s="61">
        <v>15</v>
      </c>
      <c r="L40" s="61">
        <f t="shared" si="0"/>
        <v>1105</v>
      </c>
    </row>
    <row r="41" spans="1:12">
      <c r="A41" s="60">
        <v>43781</v>
      </c>
      <c r="B41" s="61" t="s">
        <v>290</v>
      </c>
      <c r="C41" s="61" t="s">
        <v>291</v>
      </c>
      <c r="D41" s="61" t="s">
        <v>261</v>
      </c>
      <c r="E41" s="61" t="s">
        <v>288</v>
      </c>
      <c r="F41" s="61" t="s">
        <v>263</v>
      </c>
      <c r="G41" s="62" t="s">
        <v>264</v>
      </c>
      <c r="H41" s="61" t="s">
        <v>252</v>
      </c>
      <c r="I41" s="61">
        <v>930</v>
      </c>
      <c r="J41" s="61">
        <v>50</v>
      </c>
      <c r="K41" s="61">
        <v>15</v>
      </c>
      <c r="L41" s="61">
        <f t="shared" si="0"/>
        <v>995</v>
      </c>
    </row>
    <row r="42" spans="1:12">
      <c r="A42" s="60">
        <v>43781</v>
      </c>
      <c r="B42" s="61" t="s">
        <v>292</v>
      </c>
      <c r="C42" s="61" t="s">
        <v>293</v>
      </c>
      <c r="D42" s="61" t="s">
        <v>294</v>
      </c>
      <c r="E42" s="61" t="s">
        <v>288</v>
      </c>
      <c r="F42" s="61" t="s">
        <v>295</v>
      </c>
      <c r="G42" s="62" t="s">
        <v>296</v>
      </c>
      <c r="H42" s="61" t="s">
        <v>239</v>
      </c>
      <c r="I42" s="61">
        <v>2290</v>
      </c>
      <c r="J42" s="61">
        <v>50</v>
      </c>
      <c r="K42" s="61">
        <v>15</v>
      </c>
      <c r="L42" s="61">
        <f t="shared" si="0"/>
        <v>2355</v>
      </c>
    </row>
    <row r="43" spans="1:12">
      <c r="A43" s="60">
        <v>43781</v>
      </c>
      <c r="B43" s="61" t="s">
        <v>297</v>
      </c>
      <c r="C43" s="61" t="s">
        <v>298</v>
      </c>
      <c r="D43" s="61" t="s">
        <v>299</v>
      </c>
      <c r="E43" s="61" t="s">
        <v>288</v>
      </c>
      <c r="F43" s="61" t="s">
        <v>300</v>
      </c>
      <c r="G43" s="62" t="s">
        <v>301</v>
      </c>
      <c r="H43" s="61" t="s">
        <v>302</v>
      </c>
      <c r="I43" s="61">
        <v>930</v>
      </c>
      <c r="J43" s="61">
        <v>50</v>
      </c>
      <c r="K43" s="61">
        <v>15</v>
      </c>
      <c r="L43" s="61">
        <f t="shared" si="0"/>
        <v>995</v>
      </c>
    </row>
    <row r="44" spans="1:12">
      <c r="A44" s="60">
        <v>43781</v>
      </c>
      <c r="B44" s="61" t="s">
        <v>303</v>
      </c>
      <c r="C44" s="61" t="s">
        <v>304</v>
      </c>
      <c r="D44" s="61" t="s">
        <v>305</v>
      </c>
      <c r="E44" s="61" t="s">
        <v>306</v>
      </c>
      <c r="F44" s="61" t="s">
        <v>307</v>
      </c>
      <c r="G44" s="62" t="s">
        <v>308</v>
      </c>
      <c r="H44" s="61" t="s">
        <v>98</v>
      </c>
      <c r="I44" s="61">
        <v>1420</v>
      </c>
      <c r="J44" s="61">
        <v>50</v>
      </c>
      <c r="K44" s="61">
        <v>15</v>
      </c>
      <c r="L44" s="61">
        <f t="shared" si="0"/>
        <v>1485</v>
      </c>
    </row>
    <row r="45" spans="1:12">
      <c r="A45" s="60">
        <v>43781</v>
      </c>
      <c r="B45" s="61" t="s">
        <v>309</v>
      </c>
      <c r="C45" s="61" t="s">
        <v>310</v>
      </c>
      <c r="D45" s="61" t="s">
        <v>311</v>
      </c>
      <c r="E45" s="61" t="s">
        <v>306</v>
      </c>
      <c r="F45" s="61" t="s">
        <v>312</v>
      </c>
      <c r="G45" s="62" t="s">
        <v>313</v>
      </c>
      <c r="H45" s="61" t="s">
        <v>98</v>
      </c>
      <c r="I45" s="61">
        <v>1420</v>
      </c>
      <c r="J45" s="61">
        <v>50</v>
      </c>
      <c r="K45" s="61">
        <v>15</v>
      </c>
      <c r="L45" s="61">
        <f t="shared" si="0"/>
        <v>1485</v>
      </c>
    </row>
    <row r="46" spans="1:12">
      <c r="A46" s="60">
        <v>43783</v>
      </c>
      <c r="B46" s="61" t="s">
        <v>314</v>
      </c>
      <c r="C46" s="61" t="s">
        <v>315</v>
      </c>
      <c r="D46" s="61" t="s">
        <v>316</v>
      </c>
      <c r="E46" s="61" t="s">
        <v>317</v>
      </c>
      <c r="F46" s="61" t="s">
        <v>96</v>
      </c>
      <c r="G46" s="62" t="s">
        <v>318</v>
      </c>
      <c r="H46" s="61" t="s">
        <v>281</v>
      </c>
      <c r="I46" s="61">
        <v>1030</v>
      </c>
      <c r="J46" s="61">
        <v>50</v>
      </c>
      <c r="K46" s="61">
        <v>15</v>
      </c>
      <c r="L46" s="61">
        <f t="shared" si="0"/>
        <v>1095</v>
      </c>
    </row>
    <row r="47" spans="1:12">
      <c r="A47" s="60">
        <v>43783</v>
      </c>
      <c r="B47" s="61" t="s">
        <v>319</v>
      </c>
      <c r="C47" s="61" t="s">
        <v>320</v>
      </c>
      <c r="D47" s="61" t="s">
        <v>321</v>
      </c>
      <c r="E47" s="61" t="s">
        <v>317</v>
      </c>
      <c r="F47" s="61" t="s">
        <v>322</v>
      </c>
      <c r="G47" s="62" t="s">
        <v>323</v>
      </c>
      <c r="H47" s="61" t="s">
        <v>324</v>
      </c>
      <c r="I47" s="61">
        <v>600</v>
      </c>
      <c r="J47" s="61">
        <v>50</v>
      </c>
      <c r="K47" s="61">
        <v>15</v>
      </c>
      <c r="L47" s="61">
        <f t="shared" si="0"/>
        <v>665</v>
      </c>
    </row>
    <row r="48" spans="1:12">
      <c r="A48" s="63">
        <v>43785</v>
      </c>
      <c r="B48" s="64" t="s">
        <v>325</v>
      </c>
      <c r="C48" s="64" t="s">
        <v>326</v>
      </c>
      <c r="D48" s="64" t="s">
        <v>327</v>
      </c>
      <c r="E48" s="64" t="s">
        <v>328</v>
      </c>
      <c r="F48" s="64" t="s">
        <v>172</v>
      </c>
      <c r="G48" s="65" t="s">
        <v>329</v>
      </c>
      <c r="H48" s="64" t="s">
        <v>239</v>
      </c>
      <c r="I48" s="64">
        <v>320</v>
      </c>
      <c r="J48" s="64">
        <v>0</v>
      </c>
      <c r="K48" s="64">
        <v>15</v>
      </c>
      <c r="L48" s="61">
        <f t="shared" si="0"/>
        <v>335</v>
      </c>
    </row>
    <row r="49" spans="1:12">
      <c r="A49" s="60">
        <v>43785</v>
      </c>
      <c r="B49" s="61" t="s">
        <v>330</v>
      </c>
      <c r="C49" s="61" t="s">
        <v>331</v>
      </c>
      <c r="D49" s="61" t="s">
        <v>332</v>
      </c>
      <c r="E49" s="61" t="s">
        <v>328</v>
      </c>
      <c r="F49" s="61" t="s">
        <v>333</v>
      </c>
      <c r="G49" s="62" t="s">
        <v>334</v>
      </c>
      <c r="H49" s="61" t="s">
        <v>239</v>
      </c>
      <c r="I49" s="61">
        <v>1620</v>
      </c>
      <c r="J49" s="61">
        <v>50</v>
      </c>
      <c r="K49" s="61">
        <v>15</v>
      </c>
      <c r="L49" s="61">
        <f t="shared" si="0"/>
        <v>1685</v>
      </c>
    </row>
    <row r="50" spans="1:12">
      <c r="A50" s="60">
        <v>43788</v>
      </c>
      <c r="B50" s="61" t="s">
        <v>335</v>
      </c>
      <c r="C50" s="61" t="s">
        <v>219</v>
      </c>
      <c r="D50" s="61" t="s">
        <v>336</v>
      </c>
      <c r="E50" s="61" t="s">
        <v>120</v>
      </c>
      <c r="F50" s="61" t="s">
        <v>221</v>
      </c>
      <c r="G50" s="62" t="s">
        <v>337</v>
      </c>
      <c r="H50" s="61" t="s">
        <v>239</v>
      </c>
      <c r="I50" s="61">
        <v>330</v>
      </c>
      <c r="J50" s="61">
        <v>285</v>
      </c>
      <c r="K50" s="61">
        <v>15</v>
      </c>
      <c r="L50" s="61">
        <f t="shared" si="0"/>
        <v>630</v>
      </c>
    </row>
    <row r="51" spans="1:12">
      <c r="A51" s="60">
        <v>43788</v>
      </c>
      <c r="B51" s="61" t="s">
        <v>338</v>
      </c>
      <c r="C51" s="61" t="s">
        <v>339</v>
      </c>
      <c r="D51" s="61" t="s">
        <v>340</v>
      </c>
      <c r="E51" s="61" t="s">
        <v>328</v>
      </c>
      <c r="F51" s="61" t="s">
        <v>172</v>
      </c>
      <c r="G51" s="62" t="s">
        <v>341</v>
      </c>
      <c r="H51" s="61" t="s">
        <v>239</v>
      </c>
      <c r="I51" s="61">
        <v>1600</v>
      </c>
      <c r="J51" s="61">
        <v>50</v>
      </c>
      <c r="K51" s="61">
        <v>15</v>
      </c>
      <c r="L51" s="61">
        <f t="shared" si="0"/>
        <v>1665</v>
      </c>
    </row>
    <row r="52" spans="1:12">
      <c r="A52" s="60">
        <v>43789</v>
      </c>
      <c r="B52" s="61" t="s">
        <v>342</v>
      </c>
      <c r="C52" s="61" t="s">
        <v>315</v>
      </c>
      <c r="D52" s="61" t="s">
        <v>343</v>
      </c>
      <c r="E52" s="61" t="s">
        <v>317</v>
      </c>
      <c r="F52" s="61" t="s">
        <v>96</v>
      </c>
      <c r="G52" s="62" t="s">
        <v>344</v>
      </c>
      <c r="H52" s="61" t="s">
        <v>345</v>
      </c>
      <c r="I52" s="61">
        <v>210</v>
      </c>
      <c r="J52" s="61">
        <v>309</v>
      </c>
      <c r="K52" s="61">
        <v>15</v>
      </c>
      <c r="L52" s="61">
        <f t="shared" si="0"/>
        <v>534</v>
      </c>
    </row>
    <row r="53" spans="1:12">
      <c r="A53" s="60">
        <v>43792</v>
      </c>
      <c r="B53" s="61" t="s">
        <v>346</v>
      </c>
      <c r="C53" s="61" t="s">
        <v>347</v>
      </c>
      <c r="D53" s="61" t="s">
        <v>348</v>
      </c>
      <c r="E53" s="61" t="s">
        <v>349</v>
      </c>
      <c r="F53" s="61" t="s">
        <v>350</v>
      </c>
      <c r="G53" s="62" t="s">
        <v>351</v>
      </c>
      <c r="H53" s="61" t="s">
        <v>352</v>
      </c>
      <c r="I53" s="61">
        <v>1360</v>
      </c>
      <c r="J53" s="61">
        <v>50</v>
      </c>
      <c r="K53" s="61">
        <v>15</v>
      </c>
      <c r="L53" s="61">
        <f t="shared" si="0"/>
        <v>1425</v>
      </c>
    </row>
    <row r="54" spans="1:12">
      <c r="A54" s="63">
        <v>43780</v>
      </c>
      <c r="B54" s="64" t="s">
        <v>353</v>
      </c>
      <c r="C54" s="64" t="s">
        <v>354</v>
      </c>
      <c r="D54" s="64" t="s">
        <v>299</v>
      </c>
      <c r="E54" s="64" t="s">
        <v>262</v>
      </c>
      <c r="F54" s="64" t="s">
        <v>300</v>
      </c>
      <c r="G54" s="65" t="s">
        <v>301</v>
      </c>
      <c r="H54" s="64" t="s">
        <v>302</v>
      </c>
      <c r="I54" s="64">
        <v>279</v>
      </c>
      <c r="J54" s="64">
        <v>0</v>
      </c>
      <c r="K54" s="64">
        <v>15</v>
      </c>
      <c r="L54" s="61">
        <f t="shared" si="0"/>
        <v>294</v>
      </c>
    </row>
    <row r="55" spans="1:12">
      <c r="A55" s="63">
        <v>43780</v>
      </c>
      <c r="B55" s="64" t="s">
        <v>355</v>
      </c>
      <c r="C55" s="64" t="s">
        <v>356</v>
      </c>
      <c r="D55" s="64" t="s">
        <v>294</v>
      </c>
      <c r="E55" s="64" t="s">
        <v>262</v>
      </c>
      <c r="F55" s="64" t="s">
        <v>295</v>
      </c>
      <c r="G55" s="65" t="s">
        <v>296</v>
      </c>
      <c r="H55" s="64" t="s">
        <v>239</v>
      </c>
      <c r="I55" s="64">
        <v>229</v>
      </c>
      <c r="J55" s="64">
        <v>0</v>
      </c>
      <c r="K55" s="64">
        <v>15</v>
      </c>
      <c r="L55" s="61">
        <f t="shared" si="0"/>
        <v>244</v>
      </c>
    </row>
    <row r="56" spans="1:12">
      <c r="A56" s="63">
        <v>43780</v>
      </c>
      <c r="B56" s="64" t="s">
        <v>357</v>
      </c>
      <c r="C56" s="64" t="s">
        <v>358</v>
      </c>
      <c r="D56" s="64" t="s">
        <v>287</v>
      </c>
      <c r="E56" s="64" t="s">
        <v>262</v>
      </c>
      <c r="F56" s="64" t="s">
        <v>133</v>
      </c>
      <c r="G56" s="65" t="s">
        <v>289</v>
      </c>
      <c r="H56" s="64" t="s">
        <v>104</v>
      </c>
      <c r="I56" s="64">
        <v>208</v>
      </c>
      <c r="J56" s="64">
        <v>0</v>
      </c>
      <c r="K56" s="64">
        <v>15</v>
      </c>
      <c r="L56" s="61">
        <f t="shared" si="0"/>
        <v>223</v>
      </c>
    </row>
    <row r="57" spans="1:12">
      <c r="A57" s="63">
        <v>43780</v>
      </c>
      <c r="B57" s="64" t="s">
        <v>359</v>
      </c>
      <c r="C57" s="64" t="s">
        <v>360</v>
      </c>
      <c r="D57" s="64" t="s">
        <v>311</v>
      </c>
      <c r="E57" s="64" t="s">
        <v>361</v>
      </c>
      <c r="F57" s="64" t="s">
        <v>312</v>
      </c>
      <c r="G57" s="65" t="s">
        <v>313</v>
      </c>
      <c r="H57" s="64" t="s">
        <v>98</v>
      </c>
      <c r="I57" s="64">
        <v>284</v>
      </c>
      <c r="J57" s="64">
        <v>0</v>
      </c>
      <c r="K57" s="64">
        <v>15</v>
      </c>
      <c r="L57" s="61">
        <f t="shared" si="0"/>
        <v>299</v>
      </c>
    </row>
    <row r="58" spans="1:12">
      <c r="A58" s="63">
        <v>43780</v>
      </c>
      <c r="B58" s="64" t="s">
        <v>362</v>
      </c>
      <c r="C58" s="64" t="s">
        <v>363</v>
      </c>
      <c r="D58" s="64" t="s">
        <v>305</v>
      </c>
      <c r="E58" s="64" t="s">
        <v>361</v>
      </c>
      <c r="F58" s="64" t="s">
        <v>307</v>
      </c>
      <c r="G58" s="65" t="s">
        <v>308</v>
      </c>
      <c r="H58" s="64" t="s">
        <v>98</v>
      </c>
      <c r="I58" s="64">
        <v>284</v>
      </c>
      <c r="J58" s="64">
        <v>0</v>
      </c>
      <c r="K58" s="64">
        <v>15</v>
      </c>
      <c r="L58" s="61">
        <f t="shared" si="0"/>
        <v>299</v>
      </c>
    </row>
    <row r="59" spans="1:12">
      <c r="A59" s="66" t="s">
        <v>364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>
        <f>SUM(L3:L58)</f>
        <v>54204</v>
      </c>
    </row>
  </sheetData>
  <mergeCells count="1">
    <mergeCell ref="A1:L1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4" zoomScale="85" zoomScaleNormal="85" workbookViewId="0">
      <selection activeCell="F50" sqref="F50"/>
    </sheetView>
  </sheetViews>
  <sheetFormatPr defaultColWidth="9" defaultRowHeight="14"/>
  <cols>
    <col min="1" max="1" width="7.453125" style="70" customWidth="1"/>
    <col min="2" max="2" width="41.54296875" style="70" customWidth="1"/>
    <col min="3" max="3" width="19.1796875" style="70" customWidth="1"/>
    <col min="4" max="4" width="16.453125" style="70" customWidth="1"/>
    <col min="5" max="5" width="17.36328125" style="70" customWidth="1"/>
    <col min="6" max="6" width="25.6328125" style="70" customWidth="1"/>
    <col min="7" max="16384" width="9" style="70"/>
  </cols>
  <sheetData>
    <row r="1" spans="1:6" ht="25" customHeight="1">
      <c r="A1" s="68" t="s">
        <v>366</v>
      </c>
      <c r="B1" s="69" t="s">
        <v>367</v>
      </c>
      <c r="C1" s="69" t="s">
        <v>368</v>
      </c>
      <c r="D1" s="69" t="s">
        <v>369</v>
      </c>
      <c r="E1" s="69" t="s">
        <v>370</v>
      </c>
      <c r="F1" s="68" t="s">
        <v>371</v>
      </c>
    </row>
    <row r="2" spans="1:6" ht="25" customHeight="1">
      <c r="A2" s="71">
        <v>1</v>
      </c>
      <c r="B2" s="72" t="s">
        <v>372</v>
      </c>
      <c r="C2" s="73">
        <v>2</v>
      </c>
      <c r="D2" s="73"/>
      <c r="E2" s="73" t="s">
        <v>373</v>
      </c>
      <c r="F2" s="74">
        <v>1600</v>
      </c>
    </row>
    <row r="3" spans="1:6" ht="25" customHeight="1">
      <c r="A3" s="71">
        <v>2</v>
      </c>
      <c r="B3" s="72" t="s">
        <v>374</v>
      </c>
      <c r="C3" s="73">
        <v>4</v>
      </c>
      <c r="D3" s="73">
        <v>1</v>
      </c>
      <c r="E3" s="73" t="s">
        <v>373</v>
      </c>
      <c r="F3" s="74">
        <v>3500</v>
      </c>
    </row>
    <row r="4" spans="1:6" ht="25" customHeight="1">
      <c r="A4" s="71">
        <v>3</v>
      </c>
      <c r="B4" s="72" t="s">
        <v>375</v>
      </c>
      <c r="C4" s="73">
        <v>95</v>
      </c>
      <c r="D4" s="73"/>
      <c r="E4" s="73" t="s">
        <v>376</v>
      </c>
      <c r="F4" s="74">
        <v>522.5</v>
      </c>
    </row>
    <row r="5" spans="1:6" ht="25" customHeight="1">
      <c r="A5" s="71">
        <v>4</v>
      </c>
      <c r="B5" s="72" t="s">
        <v>377</v>
      </c>
      <c r="C5" s="73">
        <v>4</v>
      </c>
      <c r="D5" s="73"/>
      <c r="E5" s="73" t="s">
        <v>378</v>
      </c>
      <c r="F5" s="74">
        <v>1792</v>
      </c>
    </row>
    <row r="6" spans="1:6" ht="25" customHeight="1">
      <c r="A6" s="71">
        <v>5</v>
      </c>
      <c r="B6" s="72" t="s">
        <v>379</v>
      </c>
      <c r="C6" s="73">
        <v>4</v>
      </c>
      <c r="D6" s="73"/>
      <c r="E6" s="73" t="s">
        <v>378</v>
      </c>
      <c r="F6" s="74">
        <v>2400</v>
      </c>
    </row>
    <row r="7" spans="1:6" ht="25" customHeight="1">
      <c r="A7" s="71">
        <v>6</v>
      </c>
      <c r="B7" s="72" t="s">
        <v>380</v>
      </c>
      <c r="C7" s="73">
        <v>35</v>
      </c>
      <c r="D7" s="73"/>
      <c r="E7" s="73" t="s">
        <v>381</v>
      </c>
      <c r="F7" s="74">
        <v>1746.5</v>
      </c>
    </row>
    <row r="8" spans="1:6" ht="25" customHeight="1">
      <c r="A8" s="71">
        <v>7</v>
      </c>
      <c r="B8" s="72" t="s">
        <v>382</v>
      </c>
      <c r="C8" s="73">
        <v>3</v>
      </c>
      <c r="D8" s="73"/>
      <c r="E8" s="73" t="s">
        <v>381</v>
      </c>
      <c r="F8" s="74">
        <v>426</v>
      </c>
    </row>
    <row r="9" spans="1:6" ht="25" customHeight="1">
      <c r="A9" s="71">
        <v>8</v>
      </c>
      <c r="B9" s="72" t="s">
        <v>383</v>
      </c>
      <c r="C9" s="73">
        <v>6</v>
      </c>
      <c r="D9" s="73"/>
      <c r="E9" s="73" t="s">
        <v>381</v>
      </c>
      <c r="F9" s="74">
        <v>954</v>
      </c>
    </row>
    <row r="10" spans="1:6" ht="25" customHeight="1">
      <c r="A10" s="71">
        <v>9</v>
      </c>
      <c r="B10" s="72" t="s">
        <v>384</v>
      </c>
      <c r="C10" s="73">
        <v>2</v>
      </c>
      <c r="D10" s="73">
        <v>1</v>
      </c>
      <c r="E10" s="73" t="s">
        <v>385</v>
      </c>
      <c r="F10" s="74">
        <v>135</v>
      </c>
    </row>
    <row r="11" spans="1:6" ht="25" customHeight="1">
      <c r="A11" s="71">
        <v>10</v>
      </c>
      <c r="B11" s="72" t="s">
        <v>386</v>
      </c>
      <c r="C11" s="73">
        <v>1</v>
      </c>
      <c r="D11" s="73"/>
      <c r="E11" s="73" t="s">
        <v>381</v>
      </c>
      <c r="F11" s="74">
        <v>130</v>
      </c>
    </row>
    <row r="12" spans="1:6" ht="25" customHeight="1">
      <c r="A12" s="71">
        <v>11</v>
      </c>
      <c r="B12" s="72" t="s">
        <v>387</v>
      </c>
      <c r="C12" s="73">
        <v>38</v>
      </c>
      <c r="D12" s="73"/>
      <c r="E12" s="73" t="s">
        <v>388</v>
      </c>
      <c r="F12" s="74">
        <v>1022.1999999999999</v>
      </c>
    </row>
    <row r="13" spans="1:6" ht="25" customHeight="1">
      <c r="A13" s="71">
        <v>12</v>
      </c>
      <c r="B13" s="72" t="s">
        <v>389</v>
      </c>
      <c r="C13" s="73">
        <v>1</v>
      </c>
      <c r="D13" s="73"/>
      <c r="E13" s="73" t="s">
        <v>390</v>
      </c>
      <c r="F13" s="74">
        <v>15.9</v>
      </c>
    </row>
    <row r="14" spans="1:6" ht="25" customHeight="1">
      <c r="A14" s="71">
        <v>13</v>
      </c>
      <c r="B14" s="72" t="s">
        <v>391</v>
      </c>
      <c r="C14" s="73">
        <v>6</v>
      </c>
      <c r="D14" s="73"/>
      <c r="E14" s="73" t="s">
        <v>392</v>
      </c>
      <c r="F14" s="74">
        <v>113.39999999999999</v>
      </c>
    </row>
    <row r="15" spans="1:6" ht="25" customHeight="1">
      <c r="A15" s="71">
        <v>14</v>
      </c>
      <c r="B15" s="72" t="s">
        <v>393</v>
      </c>
      <c r="C15" s="73">
        <v>2</v>
      </c>
      <c r="D15" s="73"/>
      <c r="E15" s="73" t="s">
        <v>394</v>
      </c>
      <c r="F15" s="74">
        <v>59.8</v>
      </c>
    </row>
    <row r="16" spans="1:6" ht="25" customHeight="1">
      <c r="A16" s="71">
        <v>15</v>
      </c>
      <c r="B16" s="72" t="s">
        <v>395</v>
      </c>
      <c r="C16" s="73">
        <v>36</v>
      </c>
      <c r="D16" s="73">
        <v>6</v>
      </c>
      <c r="E16" s="73" t="s">
        <v>376</v>
      </c>
      <c r="F16" s="74">
        <v>1344</v>
      </c>
    </row>
    <row r="17" spans="1:6" ht="25" customHeight="1">
      <c r="A17" s="71">
        <v>16</v>
      </c>
      <c r="B17" s="72" t="s">
        <v>396</v>
      </c>
      <c r="C17" s="73">
        <v>3</v>
      </c>
      <c r="D17" s="73"/>
      <c r="E17" s="73" t="s">
        <v>376</v>
      </c>
      <c r="F17" s="74">
        <v>66</v>
      </c>
    </row>
    <row r="18" spans="1:6" ht="25" customHeight="1">
      <c r="A18" s="71">
        <v>17</v>
      </c>
      <c r="B18" s="72" t="s">
        <v>397</v>
      </c>
      <c r="C18" s="73">
        <v>20</v>
      </c>
      <c r="D18" s="73"/>
      <c r="E18" s="73" t="s">
        <v>398</v>
      </c>
      <c r="F18" s="74">
        <v>700</v>
      </c>
    </row>
    <row r="19" spans="1:6" ht="25" customHeight="1">
      <c r="A19" s="71">
        <v>18</v>
      </c>
      <c r="B19" s="72" t="s">
        <v>399</v>
      </c>
      <c r="C19" s="73">
        <v>20</v>
      </c>
      <c r="D19" s="73"/>
      <c r="E19" s="73" t="s">
        <v>398</v>
      </c>
      <c r="F19" s="74">
        <v>600</v>
      </c>
    </row>
    <row r="20" spans="1:6" ht="25" customHeight="1">
      <c r="A20" s="71">
        <v>19</v>
      </c>
      <c r="B20" s="72" t="s">
        <v>400</v>
      </c>
      <c r="C20" s="73">
        <v>5</v>
      </c>
      <c r="D20" s="73"/>
      <c r="E20" s="73" t="s">
        <v>401</v>
      </c>
      <c r="F20" s="74">
        <v>840</v>
      </c>
    </row>
    <row r="21" spans="1:6" ht="25" customHeight="1">
      <c r="A21" s="71">
        <v>20</v>
      </c>
      <c r="B21" s="72" t="s">
        <v>402</v>
      </c>
      <c r="C21" s="73">
        <v>10</v>
      </c>
      <c r="D21" s="73">
        <v>2</v>
      </c>
      <c r="E21" s="73" t="s">
        <v>403</v>
      </c>
      <c r="F21" s="74">
        <v>1515.97</v>
      </c>
    </row>
    <row r="22" spans="1:6" ht="25" customHeight="1">
      <c r="A22" s="71">
        <v>21</v>
      </c>
      <c r="B22" s="72" t="s">
        <v>404</v>
      </c>
      <c r="C22" s="73">
        <v>2</v>
      </c>
      <c r="D22" s="73"/>
      <c r="E22" s="73" t="s">
        <v>405</v>
      </c>
      <c r="F22" s="74">
        <v>31.6</v>
      </c>
    </row>
    <row r="23" spans="1:6" ht="25" customHeight="1">
      <c r="A23" s="71">
        <v>22</v>
      </c>
      <c r="B23" s="72" t="s">
        <v>406</v>
      </c>
      <c r="C23" s="73">
        <v>1</v>
      </c>
      <c r="D23" s="73"/>
      <c r="E23" s="73" t="s">
        <v>407</v>
      </c>
      <c r="F23" s="74">
        <v>39.799999999999997</v>
      </c>
    </row>
    <row r="24" spans="1:6" ht="25" customHeight="1">
      <c r="A24" s="71">
        <v>23</v>
      </c>
      <c r="B24" s="72" t="s">
        <v>408</v>
      </c>
      <c r="C24" s="73">
        <v>1</v>
      </c>
      <c r="D24" s="73"/>
      <c r="E24" s="73" t="s">
        <v>409</v>
      </c>
      <c r="F24" s="74">
        <v>16.5</v>
      </c>
    </row>
    <row r="25" spans="1:6" ht="25" customHeight="1">
      <c r="A25" s="71">
        <v>24</v>
      </c>
      <c r="B25" s="72" t="s">
        <v>410</v>
      </c>
      <c r="C25" s="73">
        <v>1</v>
      </c>
      <c r="D25" s="73"/>
      <c r="E25" s="73" t="s">
        <v>405</v>
      </c>
      <c r="F25" s="74">
        <v>15.9</v>
      </c>
    </row>
    <row r="26" spans="1:6" ht="38">
      <c r="A26" s="71">
        <v>25</v>
      </c>
      <c r="B26" s="72" t="s">
        <v>411</v>
      </c>
      <c r="C26" s="73">
        <v>1</v>
      </c>
      <c r="D26" s="73">
        <v>1</v>
      </c>
      <c r="E26" s="73" t="s">
        <v>398</v>
      </c>
      <c r="F26" s="74">
        <v>1657</v>
      </c>
    </row>
    <row r="27" spans="1:6" ht="25" customHeight="1">
      <c r="A27" s="71">
        <v>26</v>
      </c>
      <c r="B27" s="72" t="s">
        <v>412</v>
      </c>
      <c r="C27" s="73">
        <v>105</v>
      </c>
      <c r="D27" s="73"/>
      <c r="E27" s="73" t="s">
        <v>401</v>
      </c>
      <c r="F27" s="74">
        <v>525</v>
      </c>
    </row>
    <row r="28" spans="1:6" ht="25" customHeight="1">
      <c r="A28" s="71">
        <v>27</v>
      </c>
      <c r="B28" s="72" t="s">
        <v>413</v>
      </c>
      <c r="C28" s="73">
        <v>12</v>
      </c>
      <c r="D28" s="73">
        <v>14</v>
      </c>
      <c r="E28" s="73" t="s">
        <v>414</v>
      </c>
      <c r="F28" s="74">
        <v>1274</v>
      </c>
    </row>
    <row r="29" spans="1:6" ht="25" customHeight="1">
      <c r="A29" s="71">
        <v>28</v>
      </c>
      <c r="B29" s="72" t="s">
        <v>415</v>
      </c>
      <c r="C29" s="73">
        <v>0</v>
      </c>
      <c r="D29" s="73">
        <v>2</v>
      </c>
      <c r="E29" s="73" t="s">
        <v>416</v>
      </c>
      <c r="F29" s="74">
        <v>15</v>
      </c>
    </row>
    <row r="30" spans="1:6" ht="25" customHeight="1">
      <c r="A30" s="71">
        <v>29</v>
      </c>
      <c r="B30" s="72" t="s">
        <v>417</v>
      </c>
      <c r="C30" s="73">
        <v>1</v>
      </c>
      <c r="D30" s="73"/>
      <c r="E30" s="73" t="s">
        <v>418</v>
      </c>
      <c r="F30" s="74">
        <v>200</v>
      </c>
    </row>
    <row r="31" spans="1:6" ht="25" customHeight="1">
      <c r="A31" s="71">
        <v>30</v>
      </c>
      <c r="B31" s="72" t="s">
        <v>419</v>
      </c>
      <c r="C31" s="73">
        <v>1</v>
      </c>
      <c r="D31" s="73"/>
      <c r="E31" s="73" t="s">
        <v>401</v>
      </c>
      <c r="F31" s="74">
        <v>200</v>
      </c>
    </row>
    <row r="32" spans="1:6" ht="25" customHeight="1">
      <c r="A32" s="71">
        <v>31</v>
      </c>
      <c r="B32" s="72" t="s">
        <v>420</v>
      </c>
      <c r="C32" s="73">
        <v>9</v>
      </c>
      <c r="D32" s="73"/>
      <c r="E32" s="73" t="s">
        <v>376</v>
      </c>
      <c r="F32" s="74">
        <v>54</v>
      </c>
    </row>
    <row r="33" spans="1:6" ht="25" customHeight="1">
      <c r="A33" s="71">
        <v>32</v>
      </c>
      <c r="B33" s="72" t="s">
        <v>421</v>
      </c>
      <c r="C33" s="73">
        <v>10</v>
      </c>
      <c r="D33" s="73"/>
      <c r="E33" s="73" t="s">
        <v>422</v>
      </c>
      <c r="F33" s="74">
        <v>280</v>
      </c>
    </row>
    <row r="34" spans="1:6" ht="25" customHeight="1">
      <c r="A34" s="71">
        <v>33</v>
      </c>
      <c r="B34" s="72" t="s">
        <v>423</v>
      </c>
      <c r="C34" s="73">
        <v>0</v>
      </c>
      <c r="D34" s="73">
        <v>1</v>
      </c>
      <c r="E34" s="73" t="s">
        <v>376</v>
      </c>
      <c r="F34" s="74">
        <v>38.799999999999997</v>
      </c>
    </row>
    <row r="35" spans="1:6" ht="25" customHeight="1">
      <c r="A35" s="71">
        <v>34</v>
      </c>
      <c r="B35" s="72" t="s">
        <v>424</v>
      </c>
      <c r="C35" s="73">
        <v>0</v>
      </c>
      <c r="D35" s="73">
        <v>3</v>
      </c>
      <c r="E35" s="73" t="s">
        <v>401</v>
      </c>
      <c r="F35" s="74">
        <v>15</v>
      </c>
    </row>
    <row r="36" spans="1:6" ht="25" customHeight="1">
      <c r="A36" s="71">
        <v>35</v>
      </c>
      <c r="B36" s="72" t="s">
        <v>425</v>
      </c>
      <c r="C36" s="73">
        <v>0</v>
      </c>
      <c r="D36" s="73">
        <v>1</v>
      </c>
      <c r="E36" s="73" t="s">
        <v>401</v>
      </c>
      <c r="F36" s="74">
        <v>28.9</v>
      </c>
    </row>
    <row r="37" spans="1:6" ht="25" customHeight="1">
      <c r="A37" s="71">
        <v>36</v>
      </c>
      <c r="B37" s="72" t="s">
        <v>426</v>
      </c>
      <c r="C37" s="73">
        <v>10</v>
      </c>
      <c r="D37" s="73"/>
      <c r="E37" s="73" t="s">
        <v>401</v>
      </c>
      <c r="F37" s="74">
        <v>0</v>
      </c>
    </row>
    <row r="38" spans="1:6" ht="25" customHeight="1">
      <c r="A38" s="71">
        <v>37</v>
      </c>
      <c r="B38" s="72" t="s">
        <v>427</v>
      </c>
      <c r="C38" s="73">
        <v>1</v>
      </c>
      <c r="D38" s="73"/>
      <c r="E38" s="73" t="s">
        <v>422</v>
      </c>
      <c r="F38" s="74">
        <v>300</v>
      </c>
    </row>
    <row r="39" spans="1:6" ht="25" customHeight="1">
      <c r="A39" s="71">
        <v>38</v>
      </c>
      <c r="B39" s="72" t="s">
        <v>428</v>
      </c>
      <c r="C39" s="73">
        <v>0</v>
      </c>
      <c r="D39" s="73">
        <v>2</v>
      </c>
      <c r="E39" s="73" t="s">
        <v>429</v>
      </c>
      <c r="F39" s="74">
        <v>138</v>
      </c>
    </row>
    <row r="40" spans="1:6" ht="25" customHeight="1">
      <c r="A40" s="71">
        <v>39</v>
      </c>
      <c r="B40" s="72" t="s">
        <v>430</v>
      </c>
      <c r="C40" s="73">
        <v>0</v>
      </c>
      <c r="D40" s="73">
        <v>1</v>
      </c>
      <c r="E40" s="73"/>
      <c r="F40" s="74">
        <v>468</v>
      </c>
    </row>
    <row r="41" spans="1:6" ht="25" customHeight="1">
      <c r="A41" s="71">
        <v>40</v>
      </c>
      <c r="B41" s="72" t="s">
        <v>431</v>
      </c>
      <c r="C41" s="73">
        <v>0</v>
      </c>
      <c r="D41" s="73">
        <v>15</v>
      </c>
      <c r="E41" s="73" t="s">
        <v>401</v>
      </c>
      <c r="F41" s="74">
        <v>300</v>
      </c>
    </row>
    <row r="42" spans="1:6" ht="25" customHeight="1">
      <c r="A42" s="71">
        <v>41</v>
      </c>
      <c r="B42" s="72" t="s">
        <v>432</v>
      </c>
      <c r="C42" s="73">
        <v>0</v>
      </c>
      <c r="D42" s="73">
        <v>1</v>
      </c>
      <c r="E42" s="73" t="s">
        <v>401</v>
      </c>
      <c r="F42" s="74">
        <v>10</v>
      </c>
    </row>
    <row r="43" spans="1:6" ht="25" customHeight="1">
      <c r="A43" s="71">
        <v>46</v>
      </c>
      <c r="B43" s="72" t="s">
        <v>433</v>
      </c>
      <c r="C43" s="73"/>
      <c r="D43" s="73"/>
      <c r="E43" s="73"/>
      <c r="F43" s="74">
        <v>24400</v>
      </c>
    </row>
    <row r="44" spans="1:6" ht="25" customHeight="1">
      <c r="A44" s="71">
        <v>47</v>
      </c>
      <c r="B44" s="72" t="s">
        <v>434</v>
      </c>
      <c r="C44" s="73"/>
      <c r="D44" s="73"/>
      <c r="E44" s="73"/>
      <c r="F44" s="74">
        <v>378</v>
      </c>
    </row>
    <row r="45" spans="1:6" ht="25" customHeight="1">
      <c r="A45" s="71">
        <v>48</v>
      </c>
      <c r="B45" s="72" t="s">
        <v>435</v>
      </c>
      <c r="C45" s="73"/>
      <c r="D45" s="73"/>
      <c r="E45" s="73"/>
      <c r="F45" s="74">
        <v>604</v>
      </c>
    </row>
    <row r="46" spans="1:6" ht="25" customHeight="1">
      <c r="A46" s="71">
        <v>49</v>
      </c>
      <c r="B46" s="72" t="s">
        <v>436</v>
      </c>
      <c r="C46" s="73"/>
      <c r="D46" s="73"/>
      <c r="E46" s="73"/>
      <c r="F46" s="74">
        <v>40</v>
      </c>
    </row>
    <row r="47" spans="1:6" ht="25" customHeight="1">
      <c r="A47" s="71">
        <v>50</v>
      </c>
      <c r="B47" s="72" t="s">
        <v>437</v>
      </c>
      <c r="C47" s="73"/>
      <c r="D47" s="73"/>
      <c r="E47" s="73"/>
      <c r="F47" s="74">
        <v>156</v>
      </c>
    </row>
    <row r="48" spans="1:6" ht="25" customHeight="1">
      <c r="A48" s="71">
        <v>51</v>
      </c>
      <c r="B48" s="72" t="s">
        <v>438</v>
      </c>
      <c r="C48" s="73"/>
      <c r="D48" s="73"/>
      <c r="E48" s="73"/>
      <c r="F48" s="74">
        <v>360</v>
      </c>
    </row>
    <row r="49" spans="1:6" ht="25" customHeight="1">
      <c r="A49" s="71">
        <v>52</v>
      </c>
      <c r="B49" s="72" t="s">
        <v>439</v>
      </c>
      <c r="C49" s="73"/>
      <c r="D49" s="73"/>
      <c r="E49" s="73"/>
      <c r="F49" s="74">
        <v>11599</v>
      </c>
    </row>
    <row r="50" spans="1:6" ht="25" customHeight="1">
      <c r="A50" s="71">
        <v>53</v>
      </c>
      <c r="B50" s="72" t="s">
        <v>440</v>
      </c>
      <c r="C50" s="73"/>
      <c r="D50" s="73"/>
      <c r="E50" s="73"/>
      <c r="F50" s="74">
        <v>750</v>
      </c>
    </row>
    <row r="51" spans="1:6" ht="25" customHeight="1">
      <c r="A51" s="71">
        <v>54</v>
      </c>
      <c r="B51" s="72" t="s">
        <v>441</v>
      </c>
      <c r="C51" s="73"/>
      <c r="D51" s="73"/>
      <c r="E51" s="73"/>
      <c r="F51" s="74">
        <v>7905</v>
      </c>
    </row>
    <row r="52" spans="1:6" ht="25" customHeight="1">
      <c r="A52" s="71">
        <v>55</v>
      </c>
      <c r="B52" s="72" t="s">
        <v>442</v>
      </c>
      <c r="C52" s="73"/>
      <c r="D52" s="73"/>
      <c r="E52" s="73"/>
      <c r="F52" s="74">
        <v>1447</v>
      </c>
    </row>
    <row r="53" spans="1:6" ht="25" customHeight="1">
      <c r="A53" s="71">
        <v>56</v>
      </c>
      <c r="B53" s="72" t="s">
        <v>443</v>
      </c>
      <c r="C53" s="73"/>
      <c r="D53" s="73"/>
      <c r="E53" s="73"/>
      <c r="F53" s="74">
        <v>578.4</v>
      </c>
    </row>
    <row r="54" spans="1:6" ht="25" customHeight="1">
      <c r="A54" s="71">
        <v>57</v>
      </c>
      <c r="B54" s="134" t="s">
        <v>597</v>
      </c>
      <c r="C54" s="135"/>
      <c r="D54" s="135"/>
      <c r="E54" s="135"/>
      <c r="F54" s="136">
        <v>4000</v>
      </c>
    </row>
    <row r="55" spans="1:6" s="77" customFormat="1" ht="26" customHeight="1">
      <c r="A55" s="71">
        <v>58</v>
      </c>
      <c r="B55" s="75" t="s">
        <v>444</v>
      </c>
      <c r="C55" s="76"/>
      <c r="D55" s="76"/>
      <c r="E55" s="76"/>
      <c r="F55" s="74">
        <v>9560</v>
      </c>
    </row>
    <row r="56" spans="1:6" s="77" customFormat="1" ht="26" customHeight="1">
      <c r="A56" s="71">
        <v>59</v>
      </c>
      <c r="B56" s="75" t="s">
        <v>445</v>
      </c>
      <c r="C56" s="76"/>
      <c r="D56" s="76"/>
      <c r="E56" s="76"/>
      <c r="F56" s="74">
        <v>3708</v>
      </c>
    </row>
    <row r="57" spans="1:6" s="77" customFormat="1" ht="26" customHeight="1">
      <c r="A57" s="71">
        <v>60</v>
      </c>
      <c r="B57" s="75" t="s">
        <v>446</v>
      </c>
      <c r="C57" s="76"/>
      <c r="D57" s="76"/>
      <c r="E57" s="76"/>
      <c r="F57" s="74">
        <v>1995</v>
      </c>
    </row>
    <row r="58" spans="1:6" s="77" customFormat="1" ht="26" customHeight="1">
      <c r="A58" s="71">
        <v>61</v>
      </c>
      <c r="B58" s="75" t="s">
        <v>447</v>
      </c>
      <c r="C58" s="76"/>
      <c r="D58" s="76"/>
      <c r="E58" s="76"/>
      <c r="F58" s="74">
        <v>2178</v>
      </c>
    </row>
    <row r="59" spans="1:6" s="77" customFormat="1" ht="26" customHeight="1">
      <c r="A59" s="71">
        <v>62</v>
      </c>
      <c r="B59" s="75" t="s">
        <v>448</v>
      </c>
      <c r="C59" s="76"/>
      <c r="D59" s="76"/>
      <c r="E59" s="76"/>
      <c r="F59" s="74">
        <v>22776</v>
      </c>
    </row>
    <row r="60" spans="1:6" s="77" customFormat="1" ht="26" customHeight="1">
      <c r="A60" s="71">
        <v>63</v>
      </c>
      <c r="B60" s="75" t="s">
        <v>449</v>
      </c>
      <c r="C60" s="76"/>
      <c r="D60" s="76"/>
      <c r="E60" s="76"/>
      <c r="F60" s="74">
        <v>150</v>
      </c>
    </row>
    <row r="61" spans="1:6" s="77" customFormat="1" ht="26" customHeight="1">
      <c r="A61" s="71">
        <v>64</v>
      </c>
      <c r="B61" s="75" t="s">
        <v>450</v>
      </c>
      <c r="C61" s="76"/>
      <c r="D61" s="76"/>
      <c r="E61" s="76"/>
      <c r="F61" s="74">
        <v>8258</v>
      </c>
    </row>
    <row r="62" spans="1:6" s="77" customFormat="1" ht="26" customHeight="1">
      <c r="A62" s="71">
        <v>65</v>
      </c>
      <c r="B62" s="75" t="s">
        <v>451</v>
      </c>
      <c r="C62" s="76"/>
      <c r="D62" s="76"/>
      <c r="E62" s="76"/>
      <c r="F62" s="74">
        <v>402</v>
      </c>
    </row>
    <row r="63" spans="1:6" s="77" customFormat="1" ht="26" customHeight="1">
      <c r="A63" s="71">
        <v>66</v>
      </c>
      <c r="B63" s="75" t="s">
        <v>452</v>
      </c>
      <c r="C63" s="76"/>
      <c r="D63" s="76"/>
      <c r="E63" s="76"/>
      <c r="F63" s="74">
        <v>75</v>
      </c>
    </row>
    <row r="64" spans="1:6" s="77" customFormat="1" ht="26" customHeight="1">
      <c r="A64" s="71">
        <v>67</v>
      </c>
      <c r="B64" s="75" t="s">
        <v>453</v>
      </c>
      <c r="C64" s="76"/>
      <c r="D64" s="76"/>
      <c r="E64" s="76"/>
      <c r="F64" s="74">
        <v>302</v>
      </c>
    </row>
    <row r="65" spans="1:8" s="77" customFormat="1" ht="26" customHeight="1">
      <c r="A65" s="71">
        <v>68</v>
      </c>
      <c r="B65" s="75" t="s">
        <v>454</v>
      </c>
      <c r="C65" s="76"/>
      <c r="D65" s="76"/>
      <c r="E65" s="76"/>
      <c r="F65" s="74">
        <v>1235</v>
      </c>
    </row>
    <row r="66" spans="1:8" s="77" customFormat="1" ht="26" customHeight="1">
      <c r="A66" s="71">
        <v>69</v>
      </c>
      <c r="B66" s="75" t="s">
        <v>455</v>
      </c>
      <c r="C66" s="76"/>
      <c r="D66" s="76"/>
      <c r="E66" s="76"/>
      <c r="F66" s="74">
        <v>282</v>
      </c>
    </row>
    <row r="67" spans="1:8" s="77" customFormat="1" ht="26" customHeight="1">
      <c r="A67" s="71">
        <v>70</v>
      </c>
      <c r="B67" s="75" t="s">
        <v>453</v>
      </c>
      <c r="C67" s="76"/>
      <c r="D67" s="76"/>
      <c r="E67" s="76"/>
      <c r="F67" s="74">
        <v>200</v>
      </c>
    </row>
    <row r="68" spans="1:8" s="77" customFormat="1" ht="26" customHeight="1">
      <c r="A68" s="71">
        <v>71</v>
      </c>
      <c r="B68" s="75" t="s">
        <v>456</v>
      </c>
      <c r="C68" s="76"/>
      <c r="D68" s="76"/>
      <c r="E68" s="76"/>
      <c r="F68" s="74">
        <v>950</v>
      </c>
    </row>
    <row r="69" spans="1:8" s="77" customFormat="1" ht="26" customHeight="1">
      <c r="A69" s="71">
        <v>72</v>
      </c>
      <c r="B69" s="75" t="s">
        <v>457</v>
      </c>
      <c r="C69" s="76"/>
      <c r="D69" s="76"/>
      <c r="E69" s="76"/>
      <c r="F69" s="74">
        <v>43</v>
      </c>
    </row>
    <row r="70" spans="1:8" s="77" customFormat="1" ht="26" customHeight="1">
      <c r="A70" s="71">
        <v>73</v>
      </c>
      <c r="B70" s="75" t="s">
        <v>458</v>
      </c>
      <c r="C70" s="76"/>
      <c r="D70" s="76"/>
      <c r="E70" s="76"/>
      <c r="F70" s="74">
        <v>1019</v>
      </c>
    </row>
    <row r="71" spans="1:8" s="77" customFormat="1" ht="26" customHeight="1">
      <c r="A71" s="71">
        <v>74</v>
      </c>
      <c r="B71" s="75" t="s">
        <v>459</v>
      </c>
      <c r="C71" s="76"/>
      <c r="D71" s="76"/>
      <c r="E71" s="76"/>
      <c r="F71" s="74">
        <v>66</v>
      </c>
    </row>
    <row r="72" spans="1:8" s="80" customFormat="1" ht="26" customHeight="1">
      <c r="A72" s="71">
        <v>75</v>
      </c>
      <c r="B72" s="78" t="s">
        <v>460</v>
      </c>
      <c r="C72" s="79"/>
      <c r="D72" s="79"/>
      <c r="E72" s="79"/>
      <c r="F72" s="74">
        <v>169</v>
      </c>
    </row>
    <row r="73" spans="1:8" ht="30" customHeight="1">
      <c r="A73" s="185" t="s">
        <v>461</v>
      </c>
      <c r="B73" s="186"/>
      <c r="C73" s="186"/>
      <c r="D73" s="186"/>
      <c r="E73" s="186"/>
      <c r="F73" s="74">
        <f>SUM(F2:F54)</f>
        <v>77308.17</v>
      </c>
      <c r="H73" s="70">
        <v>20538.87</v>
      </c>
    </row>
    <row r="74" spans="1:8" ht="26" customHeight="1">
      <c r="A74" s="185" t="s">
        <v>462</v>
      </c>
      <c r="B74" s="186"/>
      <c r="C74" s="186"/>
      <c r="D74" s="186"/>
      <c r="E74" s="187"/>
      <c r="F74" s="74">
        <f>SUM(F55:F72)</f>
        <v>53368</v>
      </c>
    </row>
    <row r="75" spans="1:8" ht="26" customHeight="1">
      <c r="B75" s="81"/>
    </row>
    <row r="76" spans="1:8">
      <c r="B76" s="81"/>
    </row>
    <row r="77" spans="1:8">
      <c r="B77" s="82"/>
    </row>
    <row r="78" spans="1:8">
      <c r="B78" s="81"/>
    </row>
    <row r="79" spans="1:8">
      <c r="B79" s="81"/>
    </row>
  </sheetData>
  <mergeCells count="2">
    <mergeCell ref="A73:E73"/>
    <mergeCell ref="A74:E74"/>
  </mergeCells>
  <phoneticPr fontId="2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opLeftCell="A13" zoomScale="90" zoomScaleNormal="90" workbookViewId="0">
      <selection activeCell="N19" sqref="N19:N22"/>
    </sheetView>
  </sheetViews>
  <sheetFormatPr defaultColWidth="9" defaultRowHeight="16.5"/>
  <cols>
    <col min="1" max="1" width="4.6328125" style="111" customWidth="1"/>
    <col min="2" max="2" width="18.6328125" style="130" customWidth="1"/>
    <col min="3" max="3" width="14.6328125" style="111" customWidth="1"/>
    <col min="4" max="4" width="30" style="131" customWidth="1"/>
    <col min="5" max="5" width="11.6328125" style="131" customWidth="1"/>
    <col min="6" max="6" width="11.54296875" style="131" customWidth="1"/>
    <col min="7" max="7" width="13.08984375" style="131" customWidth="1"/>
    <col min="8" max="8" width="32.7265625" style="132" customWidth="1"/>
    <col min="9" max="9" width="11.453125" style="131" customWidth="1"/>
    <col min="10" max="16381" width="9" style="111"/>
    <col min="16382" max="16384" width="9" style="127"/>
  </cols>
  <sheetData>
    <row r="1" spans="1:9" s="89" customFormat="1" ht="33.75" customHeight="1">
      <c r="A1" s="188" t="s">
        <v>471</v>
      </c>
      <c r="B1" s="188"/>
      <c r="C1" s="188"/>
      <c r="D1" s="188"/>
      <c r="E1" s="188"/>
      <c r="F1" s="188"/>
      <c r="G1" s="188"/>
      <c r="H1" s="188"/>
      <c r="I1" s="188"/>
    </row>
    <row r="2" spans="1:9" s="92" customFormat="1" ht="43" customHeight="1">
      <c r="A2" s="90" t="s">
        <v>366</v>
      </c>
      <c r="B2" s="90" t="s">
        <v>472</v>
      </c>
      <c r="C2" s="90" t="s">
        <v>473</v>
      </c>
      <c r="D2" s="90" t="s">
        <v>474</v>
      </c>
      <c r="E2" s="90" t="s">
        <v>475</v>
      </c>
      <c r="F2" s="90" t="s">
        <v>476</v>
      </c>
      <c r="G2" s="90" t="s">
        <v>477</v>
      </c>
      <c r="H2" s="91" t="s">
        <v>478</v>
      </c>
      <c r="I2" s="90" t="s">
        <v>479</v>
      </c>
    </row>
    <row r="3" spans="1:9" s="96" customFormat="1" ht="15" customHeight="1">
      <c r="A3" s="93">
        <v>1</v>
      </c>
      <c r="B3" s="94" t="s">
        <v>480</v>
      </c>
      <c r="C3" s="95" t="s">
        <v>481</v>
      </c>
      <c r="D3" s="189" t="s">
        <v>482</v>
      </c>
      <c r="E3" s="190">
        <v>5</v>
      </c>
      <c r="F3" s="192">
        <v>1000</v>
      </c>
      <c r="G3" s="192">
        <v>150</v>
      </c>
      <c r="H3" s="194" t="s">
        <v>483</v>
      </c>
      <c r="I3" s="195" t="s">
        <v>484</v>
      </c>
    </row>
    <row r="4" spans="1:9" s="96" customFormat="1" ht="21" customHeight="1">
      <c r="A4" s="93">
        <v>2</v>
      </c>
      <c r="B4" s="97" t="s">
        <v>485</v>
      </c>
      <c r="C4" s="98" t="s">
        <v>486</v>
      </c>
      <c r="D4" s="189"/>
      <c r="E4" s="191"/>
      <c r="F4" s="193"/>
      <c r="G4" s="193"/>
      <c r="H4" s="194"/>
      <c r="I4" s="196"/>
    </row>
    <row r="5" spans="1:9" s="96" customFormat="1" ht="15" customHeight="1">
      <c r="A5" s="93">
        <v>3</v>
      </c>
      <c r="B5" s="99" t="s">
        <v>487</v>
      </c>
      <c r="C5" s="94" t="s">
        <v>481</v>
      </c>
      <c r="D5" s="189" t="s">
        <v>488</v>
      </c>
      <c r="E5" s="190"/>
      <c r="F5" s="192"/>
      <c r="G5" s="192">
        <v>565.65</v>
      </c>
      <c r="H5" s="194" t="s">
        <v>489</v>
      </c>
      <c r="I5" s="196"/>
    </row>
    <row r="6" spans="1:9" s="96" customFormat="1" ht="15" customHeight="1">
      <c r="A6" s="93">
        <v>4</v>
      </c>
      <c r="B6" s="97" t="s">
        <v>490</v>
      </c>
      <c r="C6" s="94" t="s">
        <v>486</v>
      </c>
      <c r="D6" s="189"/>
      <c r="E6" s="191"/>
      <c r="F6" s="193"/>
      <c r="G6" s="193"/>
      <c r="H6" s="194"/>
      <c r="I6" s="196"/>
    </row>
    <row r="7" spans="1:9" s="96" customFormat="1" ht="15" customHeight="1">
      <c r="A7" s="93">
        <v>5</v>
      </c>
      <c r="B7" s="94" t="s">
        <v>491</v>
      </c>
      <c r="C7" s="94" t="s">
        <v>481</v>
      </c>
      <c r="D7" s="189" t="s">
        <v>492</v>
      </c>
      <c r="E7" s="190">
        <v>8</v>
      </c>
      <c r="F7" s="192">
        <v>1600</v>
      </c>
      <c r="G7" s="192">
        <v>354</v>
      </c>
      <c r="H7" s="194" t="s">
        <v>493</v>
      </c>
      <c r="I7" s="196"/>
    </row>
    <row r="8" spans="1:9" s="96" customFormat="1" ht="15" customHeight="1">
      <c r="A8" s="93">
        <v>6</v>
      </c>
      <c r="B8" s="97" t="s">
        <v>494</v>
      </c>
      <c r="C8" s="94" t="s">
        <v>486</v>
      </c>
      <c r="D8" s="189"/>
      <c r="E8" s="191"/>
      <c r="F8" s="193"/>
      <c r="G8" s="193"/>
      <c r="H8" s="194"/>
      <c r="I8" s="196"/>
    </row>
    <row r="9" spans="1:9" s="96" customFormat="1" ht="15" customHeight="1">
      <c r="A9" s="93">
        <v>7</v>
      </c>
      <c r="B9" s="94" t="s">
        <v>495</v>
      </c>
      <c r="C9" s="97" t="s">
        <v>496</v>
      </c>
      <c r="D9" s="190" t="s">
        <v>488</v>
      </c>
      <c r="E9" s="190">
        <v>3</v>
      </c>
      <c r="F9" s="192">
        <v>600</v>
      </c>
      <c r="G9" s="192">
        <v>620.41</v>
      </c>
      <c r="H9" s="194" t="s">
        <v>497</v>
      </c>
      <c r="I9" s="196"/>
    </row>
    <row r="10" spans="1:9" s="96" customFormat="1" ht="15" customHeight="1">
      <c r="A10" s="93">
        <v>8</v>
      </c>
      <c r="B10" s="97" t="s">
        <v>498</v>
      </c>
      <c r="C10" s="97" t="s">
        <v>499</v>
      </c>
      <c r="D10" s="204"/>
      <c r="E10" s="204"/>
      <c r="F10" s="205"/>
      <c r="G10" s="205"/>
      <c r="H10" s="194"/>
      <c r="I10" s="196"/>
    </row>
    <row r="11" spans="1:9" s="100" customFormat="1" ht="15" customHeight="1">
      <c r="A11" s="93">
        <v>9</v>
      </c>
      <c r="B11" s="98" t="s">
        <v>500</v>
      </c>
      <c r="C11" s="98" t="s">
        <v>501</v>
      </c>
      <c r="D11" s="191"/>
      <c r="E11" s="191"/>
      <c r="F11" s="193"/>
      <c r="G11" s="193"/>
      <c r="H11" s="194"/>
      <c r="I11" s="196"/>
    </row>
    <row r="12" spans="1:9" s="96" customFormat="1" ht="34" customHeight="1">
      <c r="A12" s="93">
        <v>10</v>
      </c>
      <c r="B12" s="97" t="s">
        <v>502</v>
      </c>
      <c r="C12" s="97" t="s">
        <v>503</v>
      </c>
      <c r="D12" s="101" t="s">
        <v>504</v>
      </c>
      <c r="E12" s="101">
        <v>4</v>
      </c>
      <c r="F12" s="102">
        <v>800</v>
      </c>
      <c r="G12" s="102">
        <v>234</v>
      </c>
      <c r="H12" s="103" t="s">
        <v>505</v>
      </c>
      <c r="I12" s="196"/>
    </row>
    <row r="13" spans="1:9" s="100" customFormat="1" ht="15" customHeight="1">
      <c r="A13" s="93">
        <v>13</v>
      </c>
      <c r="B13" s="97" t="s">
        <v>506</v>
      </c>
      <c r="C13" s="98" t="s">
        <v>507</v>
      </c>
      <c r="D13" s="197" t="s">
        <v>488</v>
      </c>
      <c r="E13" s="197">
        <v>3</v>
      </c>
      <c r="F13" s="200">
        <v>600</v>
      </c>
      <c r="G13" s="200">
        <v>273.10000000000002</v>
      </c>
      <c r="H13" s="202" t="s">
        <v>508</v>
      </c>
      <c r="I13" s="214" t="s">
        <v>484</v>
      </c>
    </row>
    <row r="14" spans="1:9" s="100" customFormat="1" ht="15" customHeight="1">
      <c r="A14" s="93">
        <v>14</v>
      </c>
      <c r="B14" s="97" t="s">
        <v>509</v>
      </c>
      <c r="C14" s="98" t="s">
        <v>507</v>
      </c>
      <c r="D14" s="198"/>
      <c r="E14" s="199"/>
      <c r="F14" s="201"/>
      <c r="G14" s="201"/>
      <c r="H14" s="203"/>
      <c r="I14" s="215"/>
    </row>
    <row r="15" spans="1:9" s="96" customFormat="1" ht="15" customHeight="1">
      <c r="A15" s="93">
        <v>15</v>
      </c>
      <c r="B15" s="97" t="s">
        <v>510</v>
      </c>
      <c r="C15" s="97" t="s">
        <v>511</v>
      </c>
      <c r="D15" s="197" t="s">
        <v>512</v>
      </c>
      <c r="E15" s="197"/>
      <c r="F15" s="104"/>
      <c r="G15" s="200">
        <v>828.15</v>
      </c>
      <c r="H15" s="202" t="s">
        <v>513</v>
      </c>
      <c r="I15" s="215"/>
    </row>
    <row r="16" spans="1:9" s="96" customFormat="1" ht="15" customHeight="1">
      <c r="A16" s="93">
        <v>16</v>
      </c>
      <c r="B16" s="97" t="s">
        <v>514</v>
      </c>
      <c r="C16" s="97" t="s">
        <v>511</v>
      </c>
      <c r="D16" s="198"/>
      <c r="E16" s="199"/>
      <c r="F16" s="105"/>
      <c r="G16" s="201"/>
      <c r="H16" s="203"/>
      <c r="I16" s="215"/>
    </row>
    <row r="17" spans="1:9" s="96" customFormat="1" ht="15" customHeight="1">
      <c r="A17" s="93">
        <v>17</v>
      </c>
      <c r="B17" s="94" t="s">
        <v>515</v>
      </c>
      <c r="C17" s="97" t="s">
        <v>516</v>
      </c>
      <c r="D17" s="190" t="s">
        <v>517</v>
      </c>
      <c r="E17" s="190">
        <v>2</v>
      </c>
      <c r="F17" s="192">
        <v>400</v>
      </c>
      <c r="G17" s="192">
        <v>801.94</v>
      </c>
      <c r="H17" s="206" t="s">
        <v>518</v>
      </c>
      <c r="I17" s="215"/>
    </row>
    <row r="18" spans="1:9" s="100" customFormat="1" ht="15" customHeight="1">
      <c r="A18" s="93">
        <v>18</v>
      </c>
      <c r="B18" s="97" t="s">
        <v>519</v>
      </c>
      <c r="C18" s="97" t="s">
        <v>516</v>
      </c>
      <c r="D18" s="204"/>
      <c r="E18" s="204"/>
      <c r="F18" s="205"/>
      <c r="G18" s="205"/>
      <c r="H18" s="207"/>
      <c r="I18" s="215"/>
    </row>
    <row r="19" spans="1:9" s="100" customFormat="1" ht="15" customHeight="1">
      <c r="A19" s="93">
        <v>19</v>
      </c>
      <c r="B19" s="97" t="s">
        <v>520</v>
      </c>
      <c r="C19" s="97" t="s">
        <v>516</v>
      </c>
      <c r="D19" s="191"/>
      <c r="E19" s="191"/>
      <c r="F19" s="193"/>
      <c r="G19" s="193"/>
      <c r="H19" s="208"/>
      <c r="I19" s="215"/>
    </row>
    <row r="20" spans="1:9" s="100" customFormat="1" ht="15" customHeight="1">
      <c r="A20" s="93">
        <v>20</v>
      </c>
      <c r="B20" s="97" t="s">
        <v>521</v>
      </c>
      <c r="C20" s="97" t="s">
        <v>516</v>
      </c>
      <c r="D20" s="190" t="s">
        <v>522</v>
      </c>
      <c r="E20" s="190">
        <v>3</v>
      </c>
      <c r="F20" s="192">
        <v>600</v>
      </c>
      <c r="G20" s="192">
        <v>1122.47</v>
      </c>
      <c r="H20" s="202" t="s">
        <v>523</v>
      </c>
      <c r="I20" s="215"/>
    </row>
    <row r="21" spans="1:9" s="100" customFormat="1" ht="15" customHeight="1">
      <c r="A21" s="93">
        <v>21</v>
      </c>
      <c r="B21" s="97" t="s">
        <v>524</v>
      </c>
      <c r="C21" s="97" t="s">
        <v>516</v>
      </c>
      <c r="D21" s="204"/>
      <c r="E21" s="204"/>
      <c r="F21" s="205"/>
      <c r="G21" s="205"/>
      <c r="H21" s="212"/>
      <c r="I21" s="215"/>
    </row>
    <row r="22" spans="1:9" s="100" customFormat="1" ht="15" customHeight="1">
      <c r="A22" s="93">
        <v>22</v>
      </c>
      <c r="B22" s="97" t="s">
        <v>525</v>
      </c>
      <c r="C22" s="97" t="s">
        <v>516</v>
      </c>
      <c r="D22" s="204"/>
      <c r="E22" s="204"/>
      <c r="F22" s="205"/>
      <c r="G22" s="205"/>
      <c r="H22" s="212"/>
      <c r="I22" s="215"/>
    </row>
    <row r="23" spans="1:9" s="100" customFormat="1" ht="15" customHeight="1">
      <c r="A23" s="93">
        <v>23</v>
      </c>
      <c r="B23" s="97" t="s">
        <v>526</v>
      </c>
      <c r="C23" s="97" t="s">
        <v>516</v>
      </c>
      <c r="D23" s="191"/>
      <c r="E23" s="191"/>
      <c r="F23" s="193"/>
      <c r="G23" s="193"/>
      <c r="H23" s="203"/>
      <c r="I23" s="215"/>
    </row>
    <row r="24" spans="1:9" s="96" customFormat="1" ht="15" customHeight="1">
      <c r="A24" s="93">
        <v>24</v>
      </c>
      <c r="B24" s="97" t="s">
        <v>527</v>
      </c>
      <c r="C24" s="97" t="s">
        <v>528</v>
      </c>
      <c r="D24" s="190" t="s">
        <v>529</v>
      </c>
      <c r="E24" s="190">
        <v>7</v>
      </c>
      <c r="F24" s="192">
        <v>1400</v>
      </c>
      <c r="G24" s="200">
        <v>413</v>
      </c>
      <c r="H24" s="202" t="s">
        <v>530</v>
      </c>
      <c r="I24" s="215"/>
    </row>
    <row r="25" spans="1:9" s="96" customFormat="1" ht="15" customHeight="1">
      <c r="A25" s="93">
        <v>25</v>
      </c>
      <c r="B25" s="97" t="s">
        <v>531</v>
      </c>
      <c r="C25" s="97" t="s">
        <v>528</v>
      </c>
      <c r="D25" s="191"/>
      <c r="E25" s="191"/>
      <c r="F25" s="193"/>
      <c r="G25" s="201"/>
      <c r="H25" s="213"/>
      <c r="I25" s="215"/>
    </row>
    <row r="26" spans="1:9" s="96" customFormat="1" ht="21" customHeight="1">
      <c r="A26" s="93">
        <v>26</v>
      </c>
      <c r="B26" s="97" t="s">
        <v>532</v>
      </c>
      <c r="C26" s="97" t="s">
        <v>528</v>
      </c>
      <c r="D26" s="98" t="s">
        <v>482</v>
      </c>
      <c r="E26" s="98">
        <v>5</v>
      </c>
      <c r="F26" s="106">
        <v>1000</v>
      </c>
      <c r="G26" s="106">
        <v>364</v>
      </c>
      <c r="H26" s="94" t="s">
        <v>533</v>
      </c>
      <c r="I26" s="215"/>
    </row>
    <row r="27" spans="1:9" s="96" customFormat="1" ht="23" customHeight="1">
      <c r="A27" s="93">
        <v>27</v>
      </c>
      <c r="B27" s="97" t="s">
        <v>534</v>
      </c>
      <c r="C27" s="97" t="s">
        <v>528</v>
      </c>
      <c r="D27" s="98" t="s">
        <v>482</v>
      </c>
      <c r="E27" s="98">
        <v>5</v>
      </c>
      <c r="F27" s="106">
        <v>1000</v>
      </c>
      <c r="G27" s="106">
        <v>98</v>
      </c>
      <c r="H27" s="94" t="s">
        <v>535</v>
      </c>
      <c r="I27" s="215"/>
    </row>
    <row r="28" spans="1:9" s="96" customFormat="1" ht="18" customHeight="1">
      <c r="A28" s="93">
        <v>28</v>
      </c>
      <c r="B28" s="97" t="s">
        <v>536</v>
      </c>
      <c r="C28" s="97" t="s">
        <v>528</v>
      </c>
      <c r="D28" s="98" t="s">
        <v>537</v>
      </c>
      <c r="E28" s="98">
        <v>6</v>
      </c>
      <c r="F28" s="106">
        <v>1200</v>
      </c>
      <c r="G28" s="106">
        <v>391</v>
      </c>
      <c r="H28" s="94" t="s">
        <v>538</v>
      </c>
      <c r="I28" s="215"/>
    </row>
    <row r="29" spans="1:9" s="96" customFormat="1" ht="15" customHeight="1">
      <c r="A29" s="93">
        <v>29</v>
      </c>
      <c r="B29" s="97" t="s">
        <v>539</v>
      </c>
      <c r="C29" s="97" t="s">
        <v>528</v>
      </c>
      <c r="D29" s="197" t="s">
        <v>529</v>
      </c>
      <c r="E29" s="197">
        <v>7</v>
      </c>
      <c r="F29" s="200">
        <v>1400</v>
      </c>
      <c r="G29" s="200">
        <v>871.96</v>
      </c>
      <c r="H29" s="202" t="s">
        <v>540</v>
      </c>
      <c r="I29" s="215"/>
    </row>
    <row r="30" spans="1:9" s="96" customFormat="1" ht="15" customHeight="1">
      <c r="A30" s="93">
        <v>30</v>
      </c>
      <c r="B30" s="97" t="s">
        <v>541</v>
      </c>
      <c r="C30" s="97" t="s">
        <v>528</v>
      </c>
      <c r="D30" s="217"/>
      <c r="E30" s="217"/>
      <c r="F30" s="218"/>
      <c r="G30" s="218"/>
      <c r="H30" s="219"/>
      <c r="I30" s="215"/>
    </row>
    <row r="31" spans="1:9" s="96" customFormat="1" ht="15" customHeight="1">
      <c r="A31" s="93">
        <v>31</v>
      </c>
      <c r="B31" s="97" t="s">
        <v>542</v>
      </c>
      <c r="C31" s="97" t="s">
        <v>528</v>
      </c>
      <c r="D31" s="199"/>
      <c r="E31" s="199"/>
      <c r="F31" s="201"/>
      <c r="G31" s="201"/>
      <c r="H31" s="220"/>
      <c r="I31" s="216"/>
    </row>
    <row r="32" spans="1:9" s="96" customFormat="1" ht="17" customHeight="1">
      <c r="A32" s="93">
        <v>32</v>
      </c>
      <c r="B32" s="97" t="s">
        <v>543</v>
      </c>
      <c r="C32" s="97" t="s">
        <v>544</v>
      </c>
      <c r="D32" s="98" t="s">
        <v>504</v>
      </c>
      <c r="E32" s="107">
        <v>4</v>
      </c>
      <c r="F32" s="108">
        <v>800</v>
      </c>
      <c r="G32" s="108">
        <v>312</v>
      </c>
      <c r="H32" s="109" t="s">
        <v>545</v>
      </c>
      <c r="I32" s="209" t="s">
        <v>546</v>
      </c>
    </row>
    <row r="33" spans="1:9" s="96" customFormat="1" ht="21" customHeight="1">
      <c r="A33" s="93">
        <v>33</v>
      </c>
      <c r="B33" s="97" t="s">
        <v>547</v>
      </c>
      <c r="C33" s="97" t="s">
        <v>544</v>
      </c>
      <c r="D33" s="98" t="s">
        <v>488</v>
      </c>
      <c r="E33" s="107">
        <v>3</v>
      </c>
      <c r="F33" s="108">
        <v>600</v>
      </c>
      <c r="G33" s="108">
        <v>212</v>
      </c>
      <c r="H33" s="109" t="s">
        <v>548</v>
      </c>
      <c r="I33" s="210"/>
    </row>
    <row r="34" spans="1:9" s="96" customFormat="1" ht="19" customHeight="1">
      <c r="A34" s="93">
        <v>34</v>
      </c>
      <c r="B34" s="97" t="s">
        <v>549</v>
      </c>
      <c r="C34" s="97" t="s">
        <v>544</v>
      </c>
      <c r="D34" s="98" t="s">
        <v>488</v>
      </c>
      <c r="E34" s="107">
        <v>3</v>
      </c>
      <c r="F34" s="108">
        <v>600</v>
      </c>
      <c r="G34" s="108">
        <v>197</v>
      </c>
      <c r="H34" s="109" t="s">
        <v>550</v>
      </c>
      <c r="I34" s="210"/>
    </row>
    <row r="35" spans="1:9" s="96" customFormat="1" ht="23" customHeight="1">
      <c r="A35" s="93">
        <v>35</v>
      </c>
      <c r="B35" s="94" t="s">
        <v>551</v>
      </c>
      <c r="C35" s="97" t="s">
        <v>544</v>
      </c>
      <c r="D35" s="98" t="s">
        <v>488</v>
      </c>
      <c r="E35" s="107">
        <v>3</v>
      </c>
      <c r="F35" s="108">
        <v>600</v>
      </c>
      <c r="G35" s="108">
        <v>69</v>
      </c>
      <c r="H35" s="109" t="s">
        <v>552</v>
      </c>
      <c r="I35" s="211"/>
    </row>
    <row r="36" spans="1:9" s="96" customFormat="1" ht="22" customHeight="1">
      <c r="A36" s="93">
        <v>44</v>
      </c>
      <c r="B36" s="94" t="s">
        <v>553</v>
      </c>
      <c r="C36" s="98" t="s">
        <v>554</v>
      </c>
      <c r="D36" s="98" t="s">
        <v>522</v>
      </c>
      <c r="E36" s="98">
        <v>3</v>
      </c>
      <c r="F36" s="106">
        <v>600</v>
      </c>
      <c r="G36" s="106">
        <v>145</v>
      </c>
      <c r="H36" s="94" t="s">
        <v>555</v>
      </c>
      <c r="I36" s="224" t="s">
        <v>546</v>
      </c>
    </row>
    <row r="37" spans="1:9" s="96" customFormat="1" ht="19" customHeight="1">
      <c r="A37" s="93">
        <v>45</v>
      </c>
      <c r="B37" s="110" t="s">
        <v>556</v>
      </c>
      <c r="C37" s="98" t="s">
        <v>557</v>
      </c>
      <c r="D37" s="98" t="s">
        <v>522</v>
      </c>
      <c r="E37" s="98">
        <v>3</v>
      </c>
      <c r="F37" s="106">
        <v>600</v>
      </c>
      <c r="G37" s="106">
        <v>109</v>
      </c>
      <c r="H37" s="94" t="s">
        <v>558</v>
      </c>
      <c r="I37" s="225"/>
    </row>
    <row r="38" spans="1:9" s="111" customFormat="1" ht="37" customHeight="1">
      <c r="A38" s="93">
        <v>50</v>
      </c>
      <c r="B38" s="97" t="s">
        <v>559</v>
      </c>
      <c r="C38" s="106" t="s">
        <v>486</v>
      </c>
      <c r="D38" s="98" t="s">
        <v>512</v>
      </c>
      <c r="E38" s="98">
        <v>6</v>
      </c>
      <c r="F38" s="106">
        <v>1200</v>
      </c>
      <c r="G38" s="106">
        <v>483</v>
      </c>
      <c r="H38" s="94" t="s">
        <v>560</v>
      </c>
      <c r="I38" s="196" t="s">
        <v>484</v>
      </c>
    </row>
    <row r="39" spans="1:9" s="111" customFormat="1" ht="15" customHeight="1">
      <c r="A39" s="93">
        <v>51</v>
      </c>
      <c r="B39" s="98" t="s">
        <v>561</v>
      </c>
      <c r="C39" s="106" t="s">
        <v>486</v>
      </c>
      <c r="D39" s="227" t="s">
        <v>504</v>
      </c>
      <c r="E39" s="112"/>
      <c r="F39" s="113"/>
      <c r="G39" s="228">
        <v>428</v>
      </c>
      <c r="H39" s="230" t="s">
        <v>562</v>
      </c>
      <c r="I39" s="196"/>
    </row>
    <row r="40" spans="1:9" s="111" customFormat="1" ht="15" customHeight="1">
      <c r="A40" s="93">
        <v>52</v>
      </c>
      <c r="B40" s="98" t="s">
        <v>563</v>
      </c>
      <c r="C40" s="106" t="s">
        <v>486</v>
      </c>
      <c r="D40" s="204"/>
      <c r="E40" s="114"/>
      <c r="F40" s="115"/>
      <c r="G40" s="205"/>
      <c r="H40" s="219"/>
      <c r="I40" s="196"/>
    </row>
    <row r="41" spans="1:9" s="111" customFormat="1" ht="15" customHeight="1">
      <c r="A41" s="93">
        <v>53</v>
      </c>
      <c r="B41" s="98" t="s">
        <v>564</v>
      </c>
      <c r="C41" s="106" t="s">
        <v>486</v>
      </c>
      <c r="D41" s="191"/>
      <c r="E41" s="116"/>
      <c r="F41" s="117"/>
      <c r="G41" s="229"/>
      <c r="H41" s="231"/>
      <c r="I41" s="196"/>
    </row>
    <row r="42" spans="1:9" s="111" customFormat="1">
      <c r="A42" s="93">
        <v>54</v>
      </c>
      <c r="B42" s="118" t="s">
        <v>565</v>
      </c>
      <c r="C42" s="119" t="s">
        <v>566</v>
      </c>
      <c r="D42" s="227" t="s">
        <v>517</v>
      </c>
      <c r="E42" s="112"/>
      <c r="F42" s="113"/>
      <c r="G42" s="228">
        <v>131</v>
      </c>
      <c r="H42" s="230" t="s">
        <v>567</v>
      </c>
      <c r="I42" s="196"/>
    </row>
    <row r="43" spans="1:9" s="111" customFormat="1">
      <c r="A43" s="93">
        <v>55</v>
      </c>
      <c r="B43" s="118" t="s">
        <v>568</v>
      </c>
      <c r="C43" s="119" t="s">
        <v>566</v>
      </c>
      <c r="D43" s="204"/>
      <c r="E43" s="114"/>
      <c r="F43" s="115"/>
      <c r="G43" s="205"/>
      <c r="H43" s="219"/>
      <c r="I43" s="196"/>
    </row>
    <row r="44" spans="1:9" s="111" customFormat="1">
      <c r="A44" s="93">
        <v>56</v>
      </c>
      <c r="B44" s="118" t="s">
        <v>569</v>
      </c>
      <c r="C44" s="119" t="s">
        <v>566</v>
      </c>
      <c r="D44" s="191"/>
      <c r="E44" s="116"/>
      <c r="F44" s="117"/>
      <c r="G44" s="193"/>
      <c r="H44" s="231"/>
      <c r="I44" s="196"/>
    </row>
    <row r="45" spans="1:9" s="111" customFormat="1" ht="17" thickBot="1">
      <c r="A45" s="93">
        <v>57</v>
      </c>
      <c r="B45" s="120" t="s">
        <v>570</v>
      </c>
      <c r="C45" s="121" t="s">
        <v>571</v>
      </c>
      <c r="D45" s="122" t="s">
        <v>517</v>
      </c>
      <c r="E45" s="112"/>
      <c r="F45" s="113"/>
      <c r="G45" s="123">
        <v>167</v>
      </c>
      <c r="H45" s="94" t="s">
        <v>572</v>
      </c>
      <c r="I45" s="196"/>
    </row>
    <row r="46" spans="1:9" s="111" customFormat="1">
      <c r="A46" s="93">
        <v>58</v>
      </c>
      <c r="B46" s="103" t="s">
        <v>573</v>
      </c>
      <c r="C46" s="124" t="s">
        <v>574</v>
      </c>
      <c r="D46" s="204" t="s">
        <v>504</v>
      </c>
      <c r="E46" s="232">
        <v>4</v>
      </c>
      <c r="F46" s="221">
        <v>800</v>
      </c>
      <c r="G46" s="221">
        <v>1080.43</v>
      </c>
      <c r="H46" s="194" t="s">
        <v>575</v>
      </c>
      <c r="I46" s="196"/>
    </row>
    <row r="47" spans="1:9" s="111" customFormat="1">
      <c r="A47" s="93">
        <v>59</v>
      </c>
      <c r="B47" s="97" t="s">
        <v>576</v>
      </c>
      <c r="C47" s="119" t="s">
        <v>574</v>
      </c>
      <c r="D47" s="204"/>
      <c r="E47" s="233"/>
      <c r="F47" s="221"/>
      <c r="G47" s="221"/>
      <c r="H47" s="222"/>
      <c r="I47" s="196"/>
    </row>
    <row r="48" spans="1:9" s="111" customFormat="1">
      <c r="A48" s="93">
        <v>60</v>
      </c>
      <c r="B48" s="97" t="s">
        <v>577</v>
      </c>
      <c r="C48" s="119" t="s">
        <v>574</v>
      </c>
      <c r="D48" s="204"/>
      <c r="E48" s="233"/>
      <c r="F48" s="221"/>
      <c r="G48" s="221"/>
      <c r="H48" s="222"/>
      <c r="I48" s="196"/>
    </row>
    <row r="49" spans="1:9 16382:16384" s="111" customFormat="1">
      <c r="A49" s="93">
        <v>61</v>
      </c>
      <c r="B49" s="97" t="s">
        <v>578</v>
      </c>
      <c r="C49" s="119" t="s">
        <v>574</v>
      </c>
      <c r="D49" s="204"/>
      <c r="E49" s="233"/>
      <c r="F49" s="221"/>
      <c r="G49" s="221"/>
      <c r="H49" s="222"/>
      <c r="I49" s="196"/>
    </row>
    <row r="50" spans="1:9 16382:16384" s="111" customFormat="1">
      <c r="A50" s="93">
        <v>62</v>
      </c>
      <c r="B50" s="97" t="s">
        <v>579</v>
      </c>
      <c r="C50" s="119" t="s">
        <v>574</v>
      </c>
      <c r="D50" s="204"/>
      <c r="E50" s="233"/>
      <c r="F50" s="221"/>
      <c r="G50" s="221"/>
      <c r="H50" s="222"/>
      <c r="I50" s="196"/>
    </row>
    <row r="51" spans="1:9 16382:16384" s="111" customFormat="1">
      <c r="A51" s="93">
        <v>63</v>
      </c>
      <c r="B51" s="97" t="s">
        <v>580</v>
      </c>
      <c r="C51" s="119" t="s">
        <v>574</v>
      </c>
      <c r="D51" s="204"/>
      <c r="E51" s="233"/>
      <c r="F51" s="221"/>
      <c r="G51" s="221"/>
      <c r="H51" s="222"/>
      <c r="I51" s="196"/>
    </row>
    <row r="52" spans="1:9 16382:16384" s="111" customFormat="1">
      <c r="A52" s="93">
        <v>64</v>
      </c>
      <c r="B52" s="97" t="s">
        <v>581</v>
      </c>
      <c r="C52" s="119" t="s">
        <v>574</v>
      </c>
      <c r="D52" s="204"/>
      <c r="E52" s="233"/>
      <c r="F52" s="221"/>
      <c r="G52" s="221"/>
      <c r="H52" s="222"/>
      <c r="I52" s="196"/>
    </row>
    <row r="53" spans="1:9 16382:16384" s="111" customFormat="1">
      <c r="A53" s="93">
        <v>65</v>
      </c>
      <c r="B53" s="97" t="s">
        <v>582</v>
      </c>
      <c r="C53" s="119" t="s">
        <v>574</v>
      </c>
      <c r="D53" s="204"/>
      <c r="E53" s="233"/>
      <c r="F53" s="221"/>
      <c r="G53" s="221"/>
      <c r="H53" s="222"/>
      <c r="I53" s="196"/>
    </row>
    <row r="54" spans="1:9 16382:16384" s="111" customFormat="1">
      <c r="A54" s="93">
        <v>66</v>
      </c>
      <c r="B54" s="97" t="s">
        <v>583</v>
      </c>
      <c r="C54" s="119" t="s">
        <v>574</v>
      </c>
      <c r="D54" s="204"/>
      <c r="E54" s="233"/>
      <c r="F54" s="221"/>
      <c r="G54" s="221"/>
      <c r="H54" s="222"/>
      <c r="I54" s="196"/>
    </row>
    <row r="55" spans="1:9 16382:16384" s="111" customFormat="1">
      <c r="A55" s="93">
        <v>67</v>
      </c>
      <c r="B55" s="97" t="s">
        <v>584</v>
      </c>
      <c r="C55" s="119" t="s">
        <v>574</v>
      </c>
      <c r="D55" s="204"/>
      <c r="E55" s="233"/>
      <c r="F55" s="221"/>
      <c r="G55" s="221"/>
      <c r="H55" s="222"/>
      <c r="I55" s="196"/>
    </row>
    <row r="56" spans="1:9 16382:16384" s="111" customFormat="1">
      <c r="A56" s="93">
        <v>68</v>
      </c>
      <c r="B56" s="125" t="s">
        <v>585</v>
      </c>
      <c r="C56" s="119" t="s">
        <v>574</v>
      </c>
      <c r="D56" s="204"/>
      <c r="E56" s="233"/>
      <c r="F56" s="221"/>
      <c r="G56" s="221"/>
      <c r="H56" s="222"/>
      <c r="I56" s="196"/>
    </row>
    <row r="57" spans="1:9 16382:16384" s="111" customFormat="1">
      <c r="A57" s="93">
        <v>69</v>
      </c>
      <c r="B57" s="125" t="s">
        <v>586</v>
      </c>
      <c r="C57" s="119" t="s">
        <v>574</v>
      </c>
      <c r="D57" s="204"/>
      <c r="E57" s="233"/>
      <c r="F57" s="221"/>
      <c r="G57" s="221"/>
      <c r="H57" s="222"/>
      <c r="I57" s="196"/>
    </row>
    <row r="58" spans="1:9 16382:16384" s="111" customFormat="1">
      <c r="A58" s="93">
        <v>70</v>
      </c>
      <c r="B58" s="125" t="s">
        <v>587</v>
      </c>
      <c r="C58" s="119" t="s">
        <v>574</v>
      </c>
      <c r="D58" s="204"/>
      <c r="E58" s="233"/>
      <c r="F58" s="221"/>
      <c r="G58" s="221"/>
      <c r="H58" s="222"/>
      <c r="I58" s="196"/>
    </row>
    <row r="59" spans="1:9 16382:16384" s="111" customFormat="1">
      <c r="A59" s="93">
        <v>71</v>
      </c>
      <c r="B59" s="125" t="s">
        <v>588</v>
      </c>
      <c r="C59" s="119" t="s">
        <v>574</v>
      </c>
      <c r="D59" s="191"/>
      <c r="E59" s="234"/>
      <c r="F59" s="221"/>
      <c r="G59" s="221"/>
      <c r="H59" s="222"/>
      <c r="I59" s="196"/>
    </row>
    <row r="60" spans="1:9 16382:16384" s="111" customFormat="1">
      <c r="A60" s="93">
        <v>72</v>
      </c>
      <c r="B60" s="223" t="s">
        <v>589</v>
      </c>
      <c r="C60" s="223"/>
      <c r="D60" s="106" t="s">
        <v>529</v>
      </c>
      <c r="E60" s="126"/>
      <c r="F60" s="126"/>
      <c r="G60" s="126">
        <v>1331.09</v>
      </c>
      <c r="H60" s="119" t="s">
        <v>590</v>
      </c>
      <c r="I60" s="196"/>
    </row>
    <row r="61" spans="1:9 16382:16384" s="111" customFormat="1">
      <c r="A61" s="93">
        <v>73</v>
      </c>
      <c r="B61" s="223"/>
      <c r="C61" s="223"/>
      <c r="D61" s="106" t="s">
        <v>529</v>
      </c>
      <c r="E61" s="126"/>
      <c r="F61" s="126"/>
      <c r="G61" s="126">
        <v>1500</v>
      </c>
      <c r="H61" s="119" t="s">
        <v>591</v>
      </c>
      <c r="I61" s="196"/>
    </row>
    <row r="62" spans="1:9 16382:16384" s="111" customFormat="1">
      <c r="A62" s="93">
        <v>74</v>
      </c>
      <c r="B62" s="223"/>
      <c r="C62" s="223"/>
      <c r="D62" s="106" t="s">
        <v>504</v>
      </c>
      <c r="E62" s="126"/>
      <c r="F62" s="126"/>
      <c r="G62" s="126">
        <v>1200.3</v>
      </c>
      <c r="H62" s="119" t="s">
        <v>592</v>
      </c>
      <c r="I62" s="196"/>
      <c r="XFB62" s="127"/>
      <c r="XFC62" s="127"/>
      <c r="XFD62" s="127"/>
    </row>
    <row r="63" spans="1:9 16382:16384" s="111" customFormat="1">
      <c r="A63" s="93">
        <v>75</v>
      </c>
      <c r="B63" s="223"/>
      <c r="C63" s="223"/>
      <c r="D63" s="106" t="s">
        <v>517</v>
      </c>
      <c r="E63" s="126"/>
      <c r="F63" s="126"/>
      <c r="G63" s="126">
        <v>229</v>
      </c>
      <c r="H63" s="119" t="s">
        <v>593</v>
      </c>
      <c r="I63" s="196"/>
      <c r="XFB63" s="127"/>
      <c r="XFC63" s="127"/>
      <c r="XFD63" s="127"/>
    </row>
    <row r="64" spans="1:9 16382:16384" s="111" customFormat="1">
      <c r="A64" s="93">
        <v>76</v>
      </c>
      <c r="B64" s="223"/>
      <c r="C64" s="223"/>
      <c r="D64" s="106">
        <v>11.21</v>
      </c>
      <c r="E64" s="128"/>
      <c r="F64" s="128"/>
      <c r="G64" s="129">
        <v>330</v>
      </c>
      <c r="H64" s="119" t="s">
        <v>594</v>
      </c>
      <c r="I64" s="226"/>
      <c r="XFB64" s="127"/>
      <c r="XFC64" s="127"/>
      <c r="XFD64" s="127"/>
    </row>
    <row r="65" spans="2:9 16382:16384" s="111" customFormat="1">
      <c r="B65" s="130"/>
      <c r="D65" s="131"/>
      <c r="E65" s="131"/>
      <c r="F65" s="131">
        <f>SUM(F3:F64)</f>
        <v>17400</v>
      </c>
      <c r="G65" s="131">
        <f>SUM(G3:G64)</f>
        <v>15011.5</v>
      </c>
      <c r="H65" s="132"/>
      <c r="I65" s="131"/>
      <c r="XFB65" s="127"/>
      <c r="XFC65" s="127"/>
      <c r="XFD65" s="127"/>
    </row>
    <row r="66" spans="2:9 16382:16384" s="111" customFormat="1">
      <c r="B66" s="130"/>
      <c r="D66" s="131"/>
      <c r="E66" s="131"/>
      <c r="F66" s="131" t="s">
        <v>595</v>
      </c>
      <c r="G66" s="131"/>
      <c r="H66" s="132" t="s">
        <v>596</v>
      </c>
      <c r="I66" s="131"/>
      <c r="XFB66" s="127"/>
      <c r="XFC66" s="127"/>
      <c r="XFD66" s="127"/>
    </row>
  </sheetData>
  <mergeCells count="67">
    <mergeCell ref="F46:F59"/>
    <mergeCell ref="G46:G59"/>
    <mergeCell ref="H46:H59"/>
    <mergeCell ref="B60:C64"/>
    <mergeCell ref="I36:I37"/>
    <mergeCell ref="I38:I64"/>
    <mergeCell ref="D39:D41"/>
    <mergeCell ref="G39:G41"/>
    <mergeCell ref="H39:H41"/>
    <mergeCell ref="D42:D44"/>
    <mergeCell ref="G42:G44"/>
    <mergeCell ref="H42:H44"/>
    <mergeCell ref="D46:D59"/>
    <mergeCell ref="E46:E59"/>
    <mergeCell ref="D29:D31"/>
    <mergeCell ref="E29:E31"/>
    <mergeCell ref="F29:F31"/>
    <mergeCell ref="G29:G31"/>
    <mergeCell ref="H29:H31"/>
    <mergeCell ref="I32:I35"/>
    <mergeCell ref="D20:D23"/>
    <mergeCell ref="E20:E23"/>
    <mergeCell ref="F20:F23"/>
    <mergeCell ref="G20:G23"/>
    <mergeCell ref="H20:H23"/>
    <mergeCell ref="D24:D25"/>
    <mergeCell ref="E24:E25"/>
    <mergeCell ref="F24:F25"/>
    <mergeCell ref="G24:G25"/>
    <mergeCell ref="H24:H25"/>
    <mergeCell ref="I13:I31"/>
    <mergeCell ref="D15:D16"/>
    <mergeCell ref="E15:E16"/>
    <mergeCell ref="G15:G16"/>
    <mergeCell ref="H15:H16"/>
    <mergeCell ref="D17:D19"/>
    <mergeCell ref="E17:E19"/>
    <mergeCell ref="F17:F19"/>
    <mergeCell ref="G17:G19"/>
    <mergeCell ref="H17:H19"/>
    <mergeCell ref="H7:H8"/>
    <mergeCell ref="D13:D14"/>
    <mergeCell ref="E13:E14"/>
    <mergeCell ref="F13:F14"/>
    <mergeCell ref="G13:G14"/>
    <mergeCell ref="H13:H14"/>
    <mergeCell ref="D9:D11"/>
    <mergeCell ref="E9:E11"/>
    <mergeCell ref="F9:F11"/>
    <mergeCell ref="G9:G11"/>
    <mergeCell ref="H9:H11"/>
    <mergeCell ref="A1:I1"/>
    <mergeCell ref="D3:D4"/>
    <mergeCell ref="E3:E4"/>
    <mergeCell ref="F3:F4"/>
    <mergeCell ref="G3:G4"/>
    <mergeCell ref="H3:H4"/>
    <mergeCell ref="I3:I12"/>
    <mergeCell ref="D5:D6"/>
    <mergeCell ref="E5:E6"/>
    <mergeCell ref="F5:F6"/>
    <mergeCell ref="G5:G6"/>
    <mergeCell ref="H5:H6"/>
    <mergeCell ref="D7:D8"/>
    <mergeCell ref="E7:E8"/>
    <mergeCell ref="F7:F8"/>
    <mergeCell ref="G7:G8"/>
  </mergeCells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结算</vt:lpstr>
      <vt:lpstr>车主机票</vt:lpstr>
      <vt:lpstr>VIP费用</vt:lpstr>
      <vt:lpstr>VIP司机</vt:lpstr>
      <vt:lpstr>结算!Print_Area</vt:lpstr>
      <vt:lpstr>结算!Print_Titles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陈佳伟</cp:lastModifiedBy>
  <cp:lastPrinted>2019-12-03T07:38:28Z</cp:lastPrinted>
  <dcterms:created xsi:type="dcterms:W3CDTF">2014-11-26T07:00:11Z</dcterms:created>
  <dcterms:modified xsi:type="dcterms:W3CDTF">2019-12-19T03:48:14Z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