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<sst xmlns="http://schemas.openxmlformats.org/spreadsheetml/2006/main" count="92">
  <si>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</si>
  <si>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 KMJB-180113-ANS291</t>
  </si>
  <si>
    <t>会议日期：2018年1月13日-14日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</si>
  <si>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</si>
  <si>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</si>
  <si>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</si>
  <si>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</si>
  <si>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</si>
  <si>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</si>
  <si>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</si>
  <si>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</si>
  <si>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</si>
  <si>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</si>
  <si>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</si>
  <si>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</si>
  <si>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</si>
  <si>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</si>
  <si>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</si>
  <si>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</si>
  <si>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</si>
  <si>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</si>
  <si>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</si>
  <si>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</si>
  <si>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</si>
  <si>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</si>
  <si>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</si>
  <si>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</si>
  <si>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</si>
  <si>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</si>
  <si>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</si>
  <si>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</si>
  <si>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</si>
  <si>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</si>
  <si>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</si>
  <si>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</si>
  <si>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</si>
  <si>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</si>
  <si>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</si>
  <si>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</si>
  <si>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</si>
  <si>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</si>
  <si>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</si>
  <si>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</si>
  <si>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</si>
  <si>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</si>
  <si>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</si>
  <si>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</si>
  <si>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</si>
  <si>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</si>
  <si>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</si>
  <si>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</si>
  <si>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</si>
  <si>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</si>
  <si>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</si>
  <si>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</si>
  <si>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</si>
  <si>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</si>
  <si>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</si>
  <si>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</si>
  <si>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</si>
  <si>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</si>
  <si>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</si>
  <si>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</si>
  <si>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1月12日-14日</t>
  </si>
  <si>
    <t>报销日期:</t>
  </si>
  <si>
    <t>团号:</t>
  </si>
  <si>
    <t>KMJB-180113-ANS291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</si>
  <si>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</si>
  <si>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</si>
  <si>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</si>
  <si>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</si>
  <si>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</si>
  <si>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</si>
  <si>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</si>
  <si>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</si>
  <si>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</si>
  <si>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</si>
  <si>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1月12日南昌</t>
  </si>
  <si>
    <t>1月14日南昌</t>
  </si>
  <si>
    <t>1月12日北京</t>
  </si>
  <si>
    <t>1月14日北京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</si>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</sst>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20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13" borderId="16" applyNumberFormat="0" applyAlignment="0" applyProtection="0">
      <alignment vertical="center"/>
    </xf>
    <xf numFmtId="0" fontId="17" fillId="13" borderId="18" applyNumberFormat="0" applyAlignment="0" applyProtection="0">
      <alignment vertical="center"/>
    </xf>
    <xf numFmtId="0" fontId="16" fillId="16" borderId="1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opLeftCell="A10" workbookViewId="0">
      <selection activeCell="H4" sqref="H4:I5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>F9+G9</f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0">SUM(G8:G12)</f>
        <v>0</v>
      </c>
      <c r="H13" s="69">
        <f t="shared" si="0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>F17+G17</f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>F19+G19</f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>F20+G20</f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2">SUM(D17)</f>
        <v>0</v>
      </c>
      <c r="E21" s="69">
        <f t="shared" si="2"/>
        <v>0</v>
      </c>
      <c r="F21" s="69">
        <f>SUM(F17:F20)</f>
        <v>0</v>
      </c>
      <c r="G21" s="69">
        <f t="shared" ref="G21:H21" si="3">SUM(G17:G20)</f>
        <v>0</v>
      </c>
      <c r="H21" s="69">
        <f t="shared" si="3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10000</v>
      </c>
      <c r="D22" s="66"/>
      <c r="E22" s="65">
        <f>C22*D22</f>
        <v>0</v>
      </c>
      <c r="F22" s="65">
        <v>2214</v>
      </c>
      <c r="G22" s="65">
        <v>0</v>
      </c>
      <c r="H22" s="65">
        <f>F22+G22</f>
        <v>2214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2480</v>
      </c>
      <c r="G23" s="65">
        <v>0</v>
      </c>
      <c r="H23" s="65">
        <f>F23+G23</f>
        <v>2480</v>
      </c>
      <c r="I23" s="86"/>
      <c r="J23" s="92"/>
    </row>
    <row r="24" customHeight="1" spans="1:10">
      <c r="A24" s="63"/>
      <c r="B24" s="64"/>
      <c r="C24" s="65"/>
      <c r="D24" s="66"/>
      <c r="E24" s="65"/>
      <c r="F24" s="65">
        <v>0</v>
      </c>
      <c r="G24" s="65">
        <v>0</v>
      </c>
      <c r="H24" s="65">
        <f t="shared" ref="H24:H46" si="4">F24+G24</f>
        <v>0</v>
      </c>
      <c r="I24" s="86"/>
      <c r="J24" s="92"/>
    </row>
    <row r="25" s="52" customFormat="1" customHeight="1" spans="1:10">
      <c r="A25" s="67"/>
      <c r="B25" s="68" t="s">
        <v>26</v>
      </c>
      <c r="C25" s="69">
        <f>SUM(C22)</f>
        <v>10000</v>
      </c>
      <c r="D25" s="69">
        <f t="shared" ref="D25:E25" si="5">SUM(D22)</f>
        <v>0</v>
      </c>
      <c r="E25" s="69">
        <f t="shared" si="5"/>
        <v>0</v>
      </c>
      <c r="F25" s="69">
        <f>SUM(F22:F24)</f>
        <v>4694</v>
      </c>
      <c r="G25" s="69">
        <f>SUM(G22:G24)</f>
        <v>0</v>
      </c>
      <c r="H25" s="69">
        <f>SUM(H22:H24)</f>
        <v>4694</v>
      </c>
      <c r="I25" s="89"/>
      <c r="J25" s="93"/>
    </row>
    <row r="26" customHeight="1" spans="1:10">
      <c r="A26" s="70">
        <v>5</v>
      </c>
      <c r="B26" s="71" t="s">
        <v>27</v>
      </c>
      <c r="C26" s="72">
        <v>0</v>
      </c>
      <c r="D26" s="70"/>
      <c r="E26" s="72">
        <f t="shared" ref="E24:E46" si="6">C26*D26</f>
        <v>0</v>
      </c>
      <c r="F26" s="65">
        <v>0</v>
      </c>
      <c r="G26" s="65">
        <v>0</v>
      </c>
      <c r="H26" s="65">
        <f t="shared" si="4"/>
        <v>0</v>
      </c>
      <c r="I26" s="86"/>
      <c r="J26" s="87" t="s">
        <v>28</v>
      </c>
    </row>
    <row r="27" customHeight="1" spans="1:10">
      <c r="A27" s="73"/>
      <c r="B27" s="74"/>
      <c r="C27" s="75"/>
      <c r="D27" s="73"/>
      <c r="E27" s="75"/>
      <c r="F27" s="65">
        <v>0</v>
      </c>
      <c r="G27" s="65">
        <v>0</v>
      </c>
      <c r="H27" s="65">
        <f t="shared" ref="H27" si="7">F27+G27</f>
        <v>0</v>
      </c>
      <c r="I27" s="86"/>
      <c r="J27" s="88"/>
    </row>
    <row r="28" s="52" customFormat="1" customHeight="1" spans="1:10">
      <c r="A28" s="67"/>
      <c r="B28" s="68" t="s">
        <v>29</v>
      </c>
      <c r="C28" s="69">
        <f>SUM(C26)</f>
        <v>0</v>
      </c>
      <c r="D28" s="69">
        <f t="shared" ref="D28:E28" si="8">SUM(D26)</f>
        <v>0</v>
      </c>
      <c r="E28" s="69">
        <f t="shared" si="8"/>
        <v>0</v>
      </c>
      <c r="F28" s="69">
        <f>SUM(F26:F27)</f>
        <v>0</v>
      </c>
      <c r="G28" s="69">
        <f>SUM(G26:G27)</f>
        <v>0</v>
      </c>
      <c r="H28" s="69">
        <f t="shared" ref="H28" si="9">SUM(H26:H27)</f>
        <v>0</v>
      </c>
      <c r="I28" s="89"/>
      <c r="J28" s="90"/>
    </row>
    <row r="29" customHeight="1" spans="1:10">
      <c r="A29" s="63">
        <v>6</v>
      </c>
      <c r="B29" s="64" t="s">
        <v>30</v>
      </c>
      <c r="C29" s="65">
        <v>0</v>
      </c>
      <c r="D29" s="66"/>
      <c r="E29" s="65">
        <f t="shared" si="6"/>
        <v>0</v>
      </c>
      <c r="F29" s="65">
        <v>0</v>
      </c>
      <c r="G29" s="65">
        <v>0</v>
      </c>
      <c r="H29" s="65">
        <f t="shared" si="4"/>
        <v>0</v>
      </c>
      <c r="I29" s="86"/>
      <c r="J29" s="87" t="s">
        <v>31</v>
      </c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4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4"/>
        <v>0</v>
      </c>
      <c r="I31" s="86"/>
      <c r="J31" s="92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4"/>
        <v>0</v>
      </c>
      <c r="I32" s="86"/>
      <c r="J32" s="92"/>
    </row>
    <row r="33" s="52" customFormat="1" customHeight="1" spans="1:10">
      <c r="A33" s="67"/>
      <c r="B33" s="68" t="s">
        <v>32</v>
      </c>
      <c r="C33" s="69">
        <f>SUM(C29)</f>
        <v>0</v>
      </c>
      <c r="D33" s="69">
        <f t="shared" ref="D33:E33" si="10">SUM(D29)</f>
        <v>0</v>
      </c>
      <c r="E33" s="69">
        <f t="shared" si="10"/>
        <v>0</v>
      </c>
      <c r="F33" s="69">
        <f>SUM(F29:F32)</f>
        <v>0</v>
      </c>
      <c r="G33" s="69">
        <f t="shared" ref="G33:H33" si="11">SUM(G29:G32)</f>
        <v>0</v>
      </c>
      <c r="H33" s="69">
        <f t="shared" si="11"/>
        <v>0</v>
      </c>
      <c r="I33" s="89"/>
      <c r="J33" s="93"/>
    </row>
    <row r="34" customHeight="1" spans="1:10">
      <c r="A34" s="63">
        <v>7</v>
      </c>
      <c r="B34" s="64" t="s">
        <v>33</v>
      </c>
      <c r="C34" s="65">
        <v>0</v>
      </c>
      <c r="D34" s="66"/>
      <c r="E34" s="65">
        <f t="shared" si="6"/>
        <v>0</v>
      </c>
      <c r="F34" s="65">
        <v>0</v>
      </c>
      <c r="G34" s="65">
        <v>0</v>
      </c>
      <c r="H34" s="65">
        <f t="shared" si="4"/>
        <v>0</v>
      </c>
      <c r="I34" s="86"/>
      <c r="J34" s="94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4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4"/>
        <v>0</v>
      </c>
      <c r="I36" s="86"/>
      <c r="J36" s="95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4"/>
        <v>0</v>
      </c>
      <c r="I37" s="86"/>
      <c r="J37" s="95"/>
    </row>
    <row r="38" s="52" customFormat="1" customHeight="1" spans="1:10">
      <c r="A38" s="67"/>
      <c r="B38" s="68" t="s">
        <v>34</v>
      </c>
      <c r="C38" s="69">
        <f>SUM(C34)</f>
        <v>0</v>
      </c>
      <c r="D38" s="69">
        <f t="shared" ref="D38:E38" si="12">SUM(D34)</f>
        <v>0</v>
      </c>
      <c r="E38" s="69">
        <f t="shared" si="12"/>
        <v>0</v>
      </c>
      <c r="F38" s="69">
        <f>SUM(F34:F37)</f>
        <v>0</v>
      </c>
      <c r="G38" s="69">
        <f t="shared" ref="G38:H38" si="13">SUM(G34:G37)</f>
        <v>0</v>
      </c>
      <c r="H38" s="69">
        <f t="shared" si="13"/>
        <v>0</v>
      </c>
      <c r="I38" s="89"/>
      <c r="J38" s="96"/>
    </row>
    <row r="39" customHeight="1" spans="1:10">
      <c r="A39" s="63">
        <v>8</v>
      </c>
      <c r="B39" s="64" t="s">
        <v>35</v>
      </c>
      <c r="C39" s="65">
        <v>0</v>
      </c>
      <c r="D39" s="66"/>
      <c r="E39" s="65">
        <f t="shared" si="6"/>
        <v>0</v>
      </c>
      <c r="F39" s="65">
        <v>0</v>
      </c>
      <c r="G39" s="65">
        <v>0</v>
      </c>
      <c r="H39" s="65">
        <f t="shared" si="4"/>
        <v>0</v>
      </c>
      <c r="I39" s="86"/>
      <c r="J39" s="91" t="s">
        <v>36</v>
      </c>
    </row>
    <row r="40" customHeight="1" spans="1:10">
      <c r="A40" s="63"/>
      <c r="B40" s="64"/>
      <c r="C40" s="65"/>
      <c r="D40" s="66"/>
      <c r="E40" s="65"/>
      <c r="F40" s="65">
        <v>0</v>
      </c>
      <c r="G40" s="65">
        <v>0</v>
      </c>
      <c r="H40" s="65">
        <f t="shared" si="4"/>
        <v>0</v>
      </c>
      <c r="I40" s="86"/>
      <c r="J40" s="92"/>
    </row>
    <row r="41" s="52" customFormat="1" customHeight="1" spans="1:10">
      <c r="A41" s="67"/>
      <c r="B41" s="68" t="s">
        <v>37</v>
      </c>
      <c r="C41" s="69">
        <f>SUM(C39)</f>
        <v>0</v>
      </c>
      <c r="D41" s="69">
        <f t="shared" ref="D41:E41" si="14">SUM(D39)</f>
        <v>0</v>
      </c>
      <c r="E41" s="69">
        <f t="shared" si="14"/>
        <v>0</v>
      </c>
      <c r="F41" s="69">
        <f>SUM(F39:F40)</f>
        <v>0</v>
      </c>
      <c r="G41" s="69">
        <f t="shared" ref="G41:H41" si="15">SUM(G39:G40)</f>
        <v>0</v>
      </c>
      <c r="H41" s="69">
        <f t="shared" si="15"/>
        <v>0</v>
      </c>
      <c r="I41" s="89"/>
      <c r="J41" s="93"/>
    </row>
    <row r="42" customHeight="1" spans="1:10">
      <c r="A42" s="63">
        <v>9</v>
      </c>
      <c r="B42" s="64" t="s">
        <v>38</v>
      </c>
      <c r="C42" s="65">
        <v>0</v>
      </c>
      <c r="D42" s="66"/>
      <c r="E42" s="65">
        <f t="shared" si="6"/>
        <v>0</v>
      </c>
      <c r="F42" s="65">
        <v>0</v>
      </c>
      <c r="G42" s="65">
        <v>0</v>
      </c>
      <c r="H42" s="65">
        <f t="shared" si="4"/>
        <v>0</v>
      </c>
      <c r="I42" s="86"/>
      <c r="J42" s="87" t="s">
        <v>39</v>
      </c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4"/>
        <v>0</v>
      </c>
      <c r="I43" s="86"/>
      <c r="J43" s="88"/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4"/>
        <v>0</v>
      </c>
      <c r="I44" s="86"/>
      <c r="J44" s="88"/>
    </row>
    <row r="45" s="52" customFormat="1" customHeight="1" spans="1:10">
      <c r="A45" s="67"/>
      <c r="B45" s="68" t="s">
        <v>40</v>
      </c>
      <c r="C45" s="69">
        <f>SUM(C42)</f>
        <v>0</v>
      </c>
      <c r="D45" s="69">
        <f t="shared" ref="D45:E45" si="16">SUM(D42)</f>
        <v>0</v>
      </c>
      <c r="E45" s="69">
        <f t="shared" si="16"/>
        <v>0</v>
      </c>
      <c r="F45" s="69">
        <f>SUM(F42:F44)</f>
        <v>0</v>
      </c>
      <c r="G45" s="69">
        <f t="shared" ref="G45:H45" si="17">SUM(G42:G44)</f>
        <v>0</v>
      </c>
      <c r="H45" s="69">
        <f t="shared" si="17"/>
        <v>0</v>
      </c>
      <c r="I45" s="89"/>
      <c r="J45" s="90"/>
    </row>
    <row r="46" customHeight="1" spans="1:10">
      <c r="A46" s="70">
        <v>10</v>
      </c>
      <c r="B46" s="64" t="s">
        <v>41</v>
      </c>
      <c r="C46" s="65">
        <v>0</v>
      </c>
      <c r="D46" s="66"/>
      <c r="E46" s="65">
        <f t="shared" si="6"/>
        <v>0</v>
      </c>
      <c r="F46" s="65">
        <v>0</v>
      </c>
      <c r="G46" s="65">
        <v>0</v>
      </c>
      <c r="H46" s="65">
        <f t="shared" si="4"/>
        <v>0</v>
      </c>
      <c r="I46" s="86"/>
      <c r="J46" s="94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ref="H47:H52" si="18">F47+G47</f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5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5"/>
    </row>
    <row r="52" customHeight="1" spans="1:10">
      <c r="A52" s="73"/>
      <c r="B52" s="64"/>
      <c r="C52" s="65"/>
      <c r="D52" s="66"/>
      <c r="E52" s="65"/>
      <c r="F52" s="65">
        <v>0</v>
      </c>
      <c r="G52" s="65">
        <v>0</v>
      </c>
      <c r="H52" s="65">
        <f t="shared" si="18"/>
        <v>0</v>
      </c>
      <c r="I52" s="86"/>
      <c r="J52" s="95"/>
    </row>
    <row r="53" s="52" customFormat="1" customHeight="1" spans="1:10">
      <c r="A53" s="67"/>
      <c r="B53" s="68" t="s">
        <v>42</v>
      </c>
      <c r="C53" s="69">
        <f>SUM(C46)</f>
        <v>0</v>
      </c>
      <c r="D53" s="69">
        <f t="shared" ref="D53:E53" si="19">SUM(D46)</f>
        <v>0</v>
      </c>
      <c r="E53" s="69">
        <f t="shared" si="19"/>
        <v>0</v>
      </c>
      <c r="F53" s="69">
        <f>SUM(F46:F52)</f>
        <v>0</v>
      </c>
      <c r="G53" s="69">
        <f t="shared" ref="G53:H53" si="20">SUM(G46:G52)</f>
        <v>0</v>
      </c>
      <c r="H53" s="69">
        <f t="shared" si="20"/>
        <v>0</v>
      </c>
      <c r="I53" s="89"/>
      <c r="J53" s="96"/>
    </row>
    <row r="54" customHeight="1" spans="1:10">
      <c r="A54" s="67"/>
      <c r="B54" s="68" t="s">
        <v>43</v>
      </c>
      <c r="C54" s="69">
        <f>SUM(C53,C45,C41,C38,C33,C28,C25,C21,C16,C13)</f>
        <v>10000</v>
      </c>
      <c r="D54" s="69">
        <f t="shared" ref="D54:H54" si="21">SUM(D53,D45,D41,D38,D33,D28,D25,D21,D16,D13)</f>
        <v>0</v>
      </c>
      <c r="E54" s="69">
        <f t="shared" si="21"/>
        <v>0</v>
      </c>
      <c r="F54" s="69">
        <f t="shared" si="21"/>
        <v>4694</v>
      </c>
      <c r="G54" s="69">
        <f t="shared" si="21"/>
        <v>0</v>
      </c>
      <c r="H54" s="69">
        <f t="shared" si="21"/>
        <v>4694</v>
      </c>
      <c r="I54" s="89"/>
      <c r="J54" s="97"/>
    </row>
    <row r="58" customHeight="1" spans="1:9">
      <c r="A58" s="77" t="s">
        <v>44</v>
      </c>
      <c r="B58" s="78"/>
      <c r="C58" s="79" t="s">
        <v>45</v>
      </c>
      <c r="D58" s="79"/>
      <c r="E58" s="79" t="s">
        <v>46</v>
      </c>
      <c r="F58" s="79"/>
      <c r="G58" s="79" t="s">
        <v>47</v>
      </c>
      <c r="H58" s="79"/>
      <c r="I58" s="98" t="s">
        <v>48</v>
      </c>
    </row>
    <row r="59" customHeight="1" spans="1:9">
      <c r="A59" s="80">
        <f>E54</f>
        <v>0</v>
      </c>
      <c r="B59" s="81"/>
      <c r="C59" s="81">
        <f>H54</f>
        <v>4694</v>
      </c>
      <c r="D59" s="81"/>
      <c r="E59" s="81">
        <f>F54</f>
        <v>4694</v>
      </c>
      <c r="F59" s="81"/>
      <c r="G59" s="81">
        <f>G54</f>
        <v>0</v>
      </c>
      <c r="H59" s="81"/>
      <c r="I59" s="99">
        <f>A59-C59</f>
        <v>-4694</v>
      </c>
    </row>
    <row r="61" customHeight="1" spans="1:9">
      <c r="A61" s="82" t="s">
        <v>49</v>
      </c>
      <c r="B61" s="83"/>
      <c r="C61" s="84" t="s">
        <v>50</v>
      </c>
      <c r="D61" s="82"/>
      <c r="E61" s="82" t="s">
        <v>51</v>
      </c>
      <c r="F61" s="82"/>
      <c r="G61" s="82" t="s">
        <v>52</v>
      </c>
      <c r="H61" s="82"/>
      <c r="I61" s="8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topLeftCell="A22" workbookViewId="0">
      <selection activeCell="M16" sqref="M1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1"/>
      <c r="J11" s="42"/>
      <c r="K11" s="43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107.4</v>
      </c>
      <c r="H12" s="25"/>
      <c r="I12" s="41"/>
      <c r="J12" s="42"/>
      <c r="K12" s="43" t="s">
        <v>77</v>
      </c>
    </row>
    <row r="13" ht="20.1" customHeight="1" spans="2:11">
      <c r="B13" s="22"/>
      <c r="C13" s="23"/>
      <c r="D13" s="26"/>
      <c r="E13" s="27" t="s">
        <v>76</v>
      </c>
      <c r="F13" s="27"/>
      <c r="G13" s="25">
        <v>120</v>
      </c>
      <c r="H13" s="25"/>
      <c r="I13" s="41"/>
      <c r="J13" s="42"/>
      <c r="K13" s="43" t="s">
        <v>78</v>
      </c>
    </row>
    <row r="14" ht="20.1" customHeight="1" spans="2:11">
      <c r="B14" s="22"/>
      <c r="C14" s="23"/>
      <c r="D14" s="26"/>
      <c r="E14" s="27" t="s">
        <v>76</v>
      </c>
      <c r="F14" s="27"/>
      <c r="G14" s="25">
        <v>63.44</v>
      </c>
      <c r="H14" s="25"/>
      <c r="I14" s="41"/>
      <c r="J14" s="42"/>
      <c r="K14" s="43" t="s">
        <v>79</v>
      </c>
    </row>
    <row r="15" ht="20.1" customHeight="1" spans="2:11">
      <c r="B15" s="22"/>
      <c r="C15" s="23"/>
      <c r="D15" s="26"/>
      <c r="E15" s="27" t="s">
        <v>76</v>
      </c>
      <c r="F15" s="27"/>
      <c r="G15" s="25">
        <v>72</v>
      </c>
      <c r="H15" s="25"/>
      <c r="I15" s="41"/>
      <c r="J15" s="42"/>
      <c r="K15" s="43" t="s">
        <v>80</v>
      </c>
    </row>
    <row r="16" ht="20.1" customHeight="1" spans="2:11">
      <c r="B16" s="22">
        <v>3</v>
      </c>
      <c r="C16" s="23"/>
      <c r="D16" s="26"/>
      <c r="E16" s="22" t="s">
        <v>81</v>
      </c>
      <c r="F16" s="23"/>
      <c r="G16" s="25">
        <v>0</v>
      </c>
      <c r="H16" s="25"/>
      <c r="I16" s="41"/>
      <c r="J16" s="42"/>
      <c r="K16" s="43" t="s">
        <v>75</v>
      </c>
    </row>
    <row r="17" ht="20.1" customHeight="1" spans="2:11">
      <c r="B17" s="22"/>
      <c r="C17" s="23"/>
      <c r="D17" s="26"/>
      <c r="E17" s="22"/>
      <c r="F17" s="23" t="s">
        <v>82</v>
      </c>
      <c r="G17" s="25">
        <v>63.59</v>
      </c>
      <c r="H17" s="25"/>
      <c r="I17" s="41"/>
      <c r="J17" s="42"/>
      <c r="K17" s="44">
        <v>43113</v>
      </c>
    </row>
    <row r="18" ht="20.1" customHeight="1" spans="2:11">
      <c r="B18" s="22"/>
      <c r="C18" s="23"/>
      <c r="D18" s="26"/>
      <c r="E18" s="22"/>
      <c r="F18" s="23" t="s">
        <v>82</v>
      </c>
      <c r="G18" s="25">
        <v>20</v>
      </c>
      <c r="H18" s="25"/>
      <c r="I18" s="41"/>
      <c r="J18" s="42"/>
      <c r="K18" s="44">
        <v>43114</v>
      </c>
    </row>
    <row r="19" ht="20.1" customHeight="1" spans="2:11">
      <c r="B19" s="22">
        <v>4</v>
      </c>
      <c r="C19" s="23"/>
      <c r="D19" s="26"/>
      <c r="E19" s="22" t="s">
        <v>82</v>
      </c>
      <c r="F19" s="23"/>
      <c r="G19" s="25">
        <v>90</v>
      </c>
      <c r="H19" s="25"/>
      <c r="I19" s="41"/>
      <c r="J19" s="42"/>
      <c r="K19" s="44">
        <v>43114</v>
      </c>
    </row>
    <row r="20" ht="20.1" customHeight="1" spans="2:11">
      <c r="B20" s="22">
        <v>5</v>
      </c>
      <c r="C20" s="23"/>
      <c r="D20" s="24" t="s">
        <v>41</v>
      </c>
      <c r="E20" s="27"/>
      <c r="F20" s="27"/>
      <c r="G20" s="25">
        <v>0</v>
      </c>
      <c r="H20" s="25"/>
      <c r="I20" s="41"/>
      <c r="J20" s="42"/>
      <c r="K20" s="43"/>
    </row>
    <row r="21" ht="20.1" customHeight="1" spans="2:11">
      <c r="B21" s="22">
        <v>6</v>
      </c>
      <c r="C21" s="23"/>
      <c r="D21" s="26"/>
      <c r="E21" s="27"/>
      <c r="F21" s="27"/>
      <c r="G21" s="25">
        <v>0</v>
      </c>
      <c r="H21" s="25"/>
      <c r="I21" s="41"/>
      <c r="J21" s="42"/>
      <c r="K21" s="43"/>
    </row>
    <row r="22" ht="20.1" customHeight="1" spans="2:11">
      <c r="B22" s="22">
        <v>7</v>
      </c>
      <c r="C22" s="23"/>
      <c r="D22" s="28"/>
      <c r="E22" s="27"/>
      <c r="F22" s="27"/>
      <c r="G22" s="25">
        <v>0</v>
      </c>
      <c r="H22" s="25"/>
      <c r="I22" s="41"/>
      <c r="J22" s="42"/>
      <c r="K22" s="43"/>
    </row>
    <row r="23" ht="20.1" customHeight="1" spans="2:11">
      <c r="B23" s="19" t="s">
        <v>43</v>
      </c>
      <c r="C23" s="29"/>
      <c r="D23" s="29"/>
      <c r="E23" s="29"/>
      <c r="F23" s="20"/>
      <c r="G23" s="30">
        <f>SUM(G11:G22)</f>
        <v>536.43</v>
      </c>
      <c r="H23" s="30">
        <f>SUM(H11:H22)</f>
        <v>0</v>
      </c>
      <c r="I23" s="45">
        <f>SUM(I11:J22)</f>
        <v>0</v>
      </c>
      <c r="J23" s="46"/>
      <c r="K23" s="47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8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83</v>
      </c>
      <c r="H25" s="21"/>
      <c r="I25" s="21"/>
      <c r="J25" s="21"/>
      <c r="K25" s="21" t="s">
        <v>84</v>
      </c>
    </row>
    <row r="26" ht="20.1" customHeight="1" spans="2:11">
      <c r="B26" s="31">
        <f>H23</f>
        <v>0</v>
      </c>
      <c r="C26" s="31"/>
      <c r="D26" s="31"/>
      <c r="E26" s="31"/>
      <c r="F26" s="31"/>
      <c r="G26" s="31">
        <f>I23</f>
        <v>0</v>
      </c>
      <c r="H26" s="31"/>
      <c r="I26" s="31"/>
      <c r="J26" s="31"/>
      <c r="K26" s="49">
        <f>SUM(B26:J26)</f>
        <v>0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85</v>
      </c>
      <c r="C28" s="16"/>
      <c r="D28" s="16"/>
      <c r="E28" s="16"/>
      <c r="F28" s="16" t="s">
        <v>50</v>
      </c>
      <c r="G28" s="16" t="s">
        <v>86</v>
      </c>
      <c r="H28" s="16"/>
      <c r="I28" s="16"/>
      <c r="J28" s="16" t="s">
        <v>52</v>
      </c>
      <c r="K28" s="16"/>
    </row>
    <row r="31" ht="18.75" spans="1:11">
      <c r="A31" s="2" t="s">
        <v>87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马丽娜</v>
      </c>
      <c r="G33" s="7"/>
      <c r="H33" s="6" t="s">
        <v>56</v>
      </c>
      <c r="I33" s="5"/>
      <c r="J33" s="7" t="str">
        <f>J5</f>
        <v>业务助理</v>
      </c>
      <c r="K33" s="36"/>
    </row>
    <row r="34" ht="20.1" customHeight="1" spans="2:11">
      <c r="B34" s="8"/>
      <c r="C34" s="9"/>
      <c r="D34" s="10" t="s">
        <v>58</v>
      </c>
      <c r="E34" s="10"/>
      <c r="F34" s="11" t="str">
        <f>F6</f>
        <v>北京</v>
      </c>
      <c r="G34" s="11"/>
      <c r="H34" s="10" t="s">
        <v>60</v>
      </c>
      <c r="I34" s="9"/>
      <c r="J34" s="11" t="str">
        <f>J6</f>
        <v>会将2部B组</v>
      </c>
      <c r="K34" s="37"/>
    </row>
    <row r="35" ht="20.1" customHeight="1" spans="2:11">
      <c r="B35" s="8"/>
      <c r="C35" s="9"/>
      <c r="D35" s="10" t="s">
        <v>62</v>
      </c>
      <c r="E35" s="10"/>
      <c r="F35" s="11" t="str">
        <f>F7</f>
        <v>1月12日-14日</v>
      </c>
      <c r="G35" s="11"/>
      <c r="H35" s="10" t="s">
        <v>64</v>
      </c>
      <c r="I35" s="38"/>
      <c r="J35" s="11">
        <f>J7</f>
        <v>0</v>
      </c>
      <c r="K35" s="37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39"/>
      <c r="J36" s="15" t="str">
        <f>J8</f>
        <v>KMJB-180113-ANS291</v>
      </c>
      <c r="K36" s="40"/>
    </row>
    <row r="37" ht="20.1" customHeight="1"/>
    <row r="38" ht="20.1" customHeight="1" spans="2:11">
      <c r="B38" s="27"/>
      <c r="C38" s="27"/>
      <c r="D38" s="32" t="s">
        <v>88</v>
      </c>
      <c r="E38" s="27" t="s">
        <v>89</v>
      </c>
      <c r="F38" s="27"/>
      <c r="G38" s="25" t="s">
        <v>90</v>
      </c>
      <c r="H38" s="25" t="s">
        <v>91</v>
      </c>
      <c r="I38" s="25" t="s">
        <v>43</v>
      </c>
      <c r="J38" s="25"/>
      <c r="K38" s="50" t="s">
        <v>72</v>
      </c>
    </row>
    <row r="39" ht="20.1" customHeight="1" spans="2:11">
      <c r="B39" s="27">
        <v>1</v>
      </c>
      <c r="C39" s="27"/>
      <c r="D39" s="33"/>
      <c r="E39" s="34">
        <v>43112</v>
      </c>
      <c r="F39" s="27"/>
      <c r="G39" s="25">
        <v>100</v>
      </c>
      <c r="H39" s="25">
        <v>1</v>
      </c>
      <c r="I39" s="41">
        <f>G39*H39</f>
        <v>100</v>
      </c>
      <c r="J39" s="42"/>
      <c r="K39" s="51"/>
    </row>
    <row r="40" ht="20.1" customHeight="1" spans="2:11">
      <c r="B40" s="27">
        <v>2</v>
      </c>
      <c r="C40" s="27"/>
      <c r="D40" s="33"/>
      <c r="E40" s="34">
        <v>43113</v>
      </c>
      <c r="F40" s="27"/>
      <c r="G40" s="25">
        <v>200</v>
      </c>
      <c r="H40" s="25">
        <v>1</v>
      </c>
      <c r="I40" s="41">
        <f t="shared" ref="I40:I41" si="0">G40*H40</f>
        <v>200</v>
      </c>
      <c r="J40" s="42"/>
      <c r="K40" s="51"/>
    </row>
    <row r="41" ht="20.1" customHeight="1" spans="2:11">
      <c r="B41" s="27">
        <v>3</v>
      </c>
      <c r="C41" s="27"/>
      <c r="D41" s="33"/>
      <c r="E41" s="34">
        <v>43114</v>
      </c>
      <c r="F41" s="27"/>
      <c r="G41" s="25">
        <v>200</v>
      </c>
      <c r="H41" s="25">
        <v>1</v>
      </c>
      <c r="I41" s="41">
        <f t="shared" si="0"/>
        <v>200</v>
      </c>
      <c r="J41" s="42"/>
      <c r="K41" s="51"/>
    </row>
    <row r="42" ht="20.1" customHeight="1" spans="2:11">
      <c r="B42" s="19" t="s">
        <v>43</v>
      </c>
      <c r="C42" s="29"/>
      <c r="D42" s="29"/>
      <c r="E42" s="29"/>
      <c r="F42" s="20"/>
      <c r="G42" s="30"/>
      <c r="H42" s="30">
        <f>SUM(H24:H41)</f>
        <v>3</v>
      </c>
      <c r="I42" s="45">
        <f>SUM(I39:J41)</f>
        <v>500</v>
      </c>
      <c r="J42" s="46"/>
      <c r="K42" s="47"/>
    </row>
    <row r="43" ht="20.1" customHeight="1" spans="2:11">
      <c r="B43" s="16" t="s">
        <v>85</v>
      </c>
      <c r="C43" s="16"/>
      <c r="D43" s="16"/>
      <c r="E43" s="16"/>
      <c r="F43" s="16" t="s">
        <v>50</v>
      </c>
      <c r="G43" s="16" t="s">
        <v>86</v>
      </c>
      <c r="H43" s="16"/>
      <c r="I43" s="16"/>
      <c r="J43" s="16" t="s">
        <v>52</v>
      </c>
      <c r="K43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E14:F14"/>
    <mergeCell ref="E15:F15"/>
    <mergeCell ref="B16:C16"/>
    <mergeCell ref="E16:F16"/>
    <mergeCell ref="I16:J16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699305555555556" right="0.699305555555556" top="0.75" bottom="0.75" header="0.3" footer="0.3"/>
  <pageSetup paperSize="9" scale="87" fitToWidth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2018-01-19T08:16:09Z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