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<sst xmlns="http://schemas.openxmlformats.org/spreadsheetml/2006/main" count="91">
  <si>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</si>
  <si>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团号：HMJ-1710-A12MIC288</t>
  </si>
  <si>
    <t>会议日期：10月12日-15日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</si>
  <si>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</si>
  <si>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</si>
  <si>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</si>
  <si>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</si>
  <si>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</si>
  <si>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</si>
  <si>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</si>
  <si>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</si>
  <si>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</si>
  <si>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</si>
  <si>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</si>
  <si>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</si>
  <si>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</si>
  <si>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</si>
  <si>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</si>
  <si>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</si>
  <si>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</si>
  <si>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</si>
  <si>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</si>
  <si>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</si>
  <si>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</si>
  <si>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</si>
  <si>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</si>
  <si>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外购茶歇</t>
  </si>
  <si>
    <t>活动餐费合计</t>
  </si>
  <si>
    <t>现地采买费用</t>
  </si>
  <si>
    <t>礼品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</si>
  <si>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</si>
  <si>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</si>
  <si>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</si>
  <si>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</si>
  <si>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</si>
  <si>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</si>
  <si>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</si>
  <si>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</si>
  <si>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</si>
  <si>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</si>
  <si>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</si>
  <si>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</si>
  <si>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</si>
  <si>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</si>
  <si>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</si>
  <si>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</si>
  <si>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</si>
  <si>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</si>
  <si>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</si>
  <si>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</si>
  <si>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</si>
  <si>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</si>
  <si>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</si>
  <si>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</si>
  <si>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</si>
  <si>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</si>
  <si>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</si>
  <si>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关剑</t>
  </si>
  <si>
    <t>职位:</t>
  </si>
  <si>
    <t>总监</t>
  </si>
  <si>
    <t>发生地:</t>
  </si>
  <si>
    <t>北京</t>
  </si>
  <si>
    <t>部门:</t>
  </si>
  <si>
    <t>2部A组</t>
  </si>
  <si>
    <t>发生日期:</t>
  </si>
  <si>
    <t>10月12日 15日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</si>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</sst>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1" borderId="19" applyNumberFormat="0" applyFon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2" fillId="12" borderId="18" applyNumberFormat="0" applyAlignment="0" applyProtection="0">
      <alignment vertical="center"/>
    </xf>
    <xf numFmtId="0" fontId="14" fillId="12" borderId="16" applyNumberFormat="0" applyAlignment="0" applyProtection="0">
      <alignment vertical="center"/>
    </xf>
    <xf numFmtId="0" fontId="32" fillId="36" borderId="2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37" workbookViewId="0">
      <selection activeCell="I58" sqref="I5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90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527</v>
      </c>
      <c r="G22" s="64">
        <v>0</v>
      </c>
      <c r="H22" s="64">
        <f t="shared" si="0"/>
        <v>527</v>
      </c>
      <c r="I22" s="85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654.3</v>
      </c>
      <c r="G23" s="64">
        <v>0</v>
      </c>
      <c r="H23" s="64">
        <f t="shared" si="0"/>
        <v>654.3</v>
      </c>
      <c r="I23" s="85" t="s">
        <v>26</v>
      </c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1181.3</v>
      </c>
      <c r="G24" s="68">
        <f t="shared" ref="G24:H24" si="7">SUM(G22:G23)</f>
        <v>0</v>
      </c>
      <c r="H24" s="68">
        <f t="shared" si="7"/>
        <v>1181.3</v>
      </c>
      <c r="I24" s="88"/>
      <c r="J24" s="93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2"/>
        <v>0</v>
      </c>
      <c r="F25" s="64">
        <v>4296</v>
      </c>
      <c r="G25" s="64">
        <v>0</v>
      </c>
      <c r="H25" s="64">
        <f t="shared" si="0"/>
        <v>4296</v>
      </c>
      <c r="I25" s="85" t="s">
        <v>29</v>
      </c>
      <c r="J25" s="90" t="s">
        <v>30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4296</v>
      </c>
      <c r="G27" s="68">
        <f>SUM(G25:G26)</f>
        <v>0</v>
      </c>
      <c r="H27" s="68">
        <f t="shared" ref="H27" si="10">SUM(H25:H26)</f>
        <v>4296</v>
      </c>
      <c r="I27" s="88"/>
      <c r="J27" s="89"/>
    </row>
    <row r="28" customHeight="1" spans="1:10">
      <c r="A28" s="62">
        <v>6</v>
      </c>
      <c r="B28" s="63" t="s">
        <v>32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90" t="s">
        <v>33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35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37</v>
      </c>
      <c r="C38" s="64">
        <v>0</v>
      </c>
      <c r="D38" s="65"/>
      <c r="E38" s="64">
        <f t="shared" si="2"/>
        <v>0</v>
      </c>
      <c r="F38" s="64">
        <v>289.5</v>
      </c>
      <c r="G38" s="64">
        <v>0</v>
      </c>
      <c r="H38" s="64">
        <f t="shared" si="0"/>
        <v>289.5</v>
      </c>
      <c r="I38" s="85"/>
      <c r="J38" s="91" t="s">
        <v>38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289.5</v>
      </c>
      <c r="G40" s="68">
        <f t="shared" ref="G40:H40" si="16">SUM(G38:G39)</f>
        <v>0</v>
      </c>
      <c r="H40" s="68">
        <f t="shared" si="16"/>
        <v>289.5</v>
      </c>
      <c r="I40" s="88"/>
      <c r="J40" s="93"/>
    </row>
    <row r="41" customHeight="1" spans="1:10">
      <c r="A41" s="62">
        <v>9</v>
      </c>
      <c r="B41" s="63" t="s">
        <v>40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90" t="s">
        <v>41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43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5766.8</v>
      </c>
      <c r="G53" s="68">
        <f t="shared" si="22"/>
        <v>0</v>
      </c>
      <c r="H53" s="68">
        <f t="shared" si="22"/>
        <v>5766.8</v>
      </c>
      <c r="I53" s="88"/>
      <c r="J53" s="97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98" t="s">
        <v>50</v>
      </c>
    </row>
    <row r="58" customHeight="1" spans="1:9">
      <c r="A58" s="79">
        <f>E53</f>
        <v>0</v>
      </c>
      <c r="B58" s="80"/>
      <c r="C58" s="80">
        <f>H53</f>
        <v>5766.8</v>
      </c>
      <c r="D58" s="80"/>
      <c r="E58" s="80">
        <f>F53</f>
        <v>5766.8</v>
      </c>
      <c r="F58" s="80"/>
      <c r="G58" s="80">
        <f>G53</f>
        <v>0</v>
      </c>
      <c r="H58" s="80"/>
      <c r="I58" s="99">
        <f>A58-C58</f>
        <v>-5766.8</v>
      </c>
    </row>
    <row r="60" customHeight="1" spans="1:9">
      <c r="A60" s="81" t="s">
        <v>51</v>
      </c>
      <c r="B60" s="82"/>
      <c r="C60" s="83" t="s">
        <v>52</v>
      </c>
      <c r="D60" s="81"/>
      <c r="E60" s="81" t="s">
        <v>53</v>
      </c>
      <c r="F60" s="81"/>
      <c r="G60" s="81" t="s">
        <v>54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2" workbookViewId="0">
      <selection activeCell="I35" sqref="I35:J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5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1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38">
        <v>43047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1"/>
      <c r="J11" s="42"/>
      <c r="K11" s="43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189</v>
      </c>
      <c r="H12" s="25">
        <v>189</v>
      </c>
      <c r="I12" s="41"/>
      <c r="J12" s="42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1"/>
      <c r="J13" s="42"/>
      <c r="K13" s="43" t="s">
        <v>76</v>
      </c>
    </row>
    <row r="14" ht="20.1" customHeight="1" spans="2:11">
      <c r="B14" s="22">
        <v>4</v>
      </c>
      <c r="C14" s="23"/>
      <c r="D14" s="26"/>
      <c r="E14" s="22" t="s">
        <v>80</v>
      </c>
      <c r="F14" s="23"/>
      <c r="G14" s="25">
        <v>0</v>
      </c>
      <c r="H14" s="25"/>
      <c r="I14" s="41"/>
      <c r="J14" s="42"/>
      <c r="K14" s="43" t="s">
        <v>81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189</v>
      </c>
      <c r="H18" s="30">
        <f>SUM(H11:H17)</f>
        <v>189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189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189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52</v>
      </c>
      <c r="G23" s="16" t="s">
        <v>85</v>
      </c>
      <c r="H23" s="16"/>
      <c r="I23" s="16"/>
      <c r="J23" s="16" t="s">
        <v>54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关剑</v>
      </c>
      <c r="G28" s="7"/>
      <c r="H28" s="6" t="s">
        <v>58</v>
      </c>
      <c r="I28" s="5"/>
      <c r="J28" s="7" t="str">
        <f>J5</f>
        <v>总监</v>
      </c>
      <c r="K28" s="35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2部A组</v>
      </c>
      <c r="K29" s="36"/>
    </row>
    <row r="30" ht="20.1" customHeight="1" spans="2:11">
      <c r="B30" s="8"/>
      <c r="C30" s="9"/>
      <c r="D30" s="10" t="s">
        <v>64</v>
      </c>
      <c r="E30" s="10"/>
      <c r="F30" s="11" t="str">
        <f>F7</f>
        <v>10月12日 15日</v>
      </c>
      <c r="G30" s="11"/>
      <c r="H30" s="10" t="s">
        <v>66</v>
      </c>
      <c r="I30" s="37"/>
      <c r="J30" s="11">
        <f>J7</f>
        <v>43047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45</v>
      </c>
      <c r="J33" s="25"/>
      <c r="K33" s="49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2</v>
      </c>
      <c r="I34" s="41">
        <f>G34*H34</f>
        <v>0</v>
      </c>
      <c r="J34" s="42"/>
      <c r="K34" s="50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50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4">
        <f>SUM(I34:J36)</f>
        <v>0</v>
      </c>
      <c r="J37" s="45"/>
      <c r="K37" s="46"/>
    </row>
    <row r="38" ht="20.1" customHeight="1" spans="2:11">
      <c r="B38" s="16" t="s">
        <v>84</v>
      </c>
      <c r="C38" s="16"/>
      <c r="D38" s="16"/>
      <c r="E38" s="16"/>
      <c r="F38" s="16" t="s">
        <v>52</v>
      </c>
      <c r="G38" s="16" t="s">
        <v>85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2017-11-08T03:41:30Z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