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<sst xmlns="http://schemas.openxmlformats.org/spreadsheetml/2006/main" count="101">
  <si>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</si>
  <si>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</si>
  <si>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</si>
  <si>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</si>
  <si>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</si>
  <si>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</si>
  <si>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</si>
  <si>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</si>
  <si>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</si>
  <si>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</si>
  <si>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</si>
  <si>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</si>
  <si>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</si>
  <si>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</si>
  <si>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</si>
  <si>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</si>
  <si>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</si>
  <si>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</si>
  <si>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</si>
  <si>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</si>
  <si>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</si>
  <si>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</si>
  <si>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</si>
  <si>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</si>
  <si>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</si>
  <si>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</si>
  <si>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</si>
  <si>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</si>
  <si>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</si>
  <si>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</si>
  <si>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</si>
  <si>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</si>
  <si>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</si>
  <si>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</si>
  <si>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</si>
  <si>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</si>
  <si>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</si>
  <si>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</si>
  <si>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</si>
  <si>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</si>
  <si>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</si>
  <si>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</si>
  <si>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</si>
  <si>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</si>
  <si>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</si>
  <si>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</si>
  <si>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</si>
  <si>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</si>
  <si>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</si>
  <si>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</si>
  <si>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</si>
  <si>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</si>
  <si>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</si>
  <si>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</si>
  <si>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</si>
  <si>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</si>
  <si>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</si>
  <si>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实习生</t>
  </si>
  <si>
    <t>发生地:</t>
  </si>
  <si>
    <t>北京、汕头</t>
  </si>
  <si>
    <t>部门:</t>
  </si>
  <si>
    <t>会奖6部</t>
  </si>
  <si>
    <t>发生日期:</t>
  </si>
  <si>
    <t>10.8-10.26</t>
  </si>
  <si>
    <t>报销日期:</t>
  </si>
  <si>
    <t>团号:</t>
  </si>
  <si>
    <t>HMEA-171105-STY205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</si>
  <si>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</si>
  <si>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</si>
  <si>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</si>
  <si>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</si>
  <si>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</si>
  <si>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</si>
  <si>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</si>
  <si>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</si>
  <si>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11.12 杨宗霖 潮汕-广州</t>
  </si>
  <si>
    <t>市内交通（打车）</t>
  </si>
  <si>
    <t>11.4 过路费 机场-酒店</t>
  </si>
  <si>
    <t>11.4 过路费 家-机场</t>
  </si>
  <si>
    <t>11.12 过路费 酒店-火车站</t>
  </si>
  <si>
    <t>11.4 家-机场</t>
  </si>
  <si>
    <t>11.4 机场-家</t>
  </si>
  <si>
    <t>11.7 酒店-饭店</t>
  </si>
  <si>
    <t>11.7 饭店-酒店</t>
  </si>
  <si>
    <t xml:space="preserve">11.12 酒店-火车站 </t>
  </si>
  <si>
    <t>餐费</t>
  </si>
  <si>
    <t>11.10 杨宗霖胡金磊张维 午餐</t>
  </si>
  <si>
    <t>11.9 杨宗霖 胡金磊 晚餐</t>
  </si>
  <si>
    <t>11.5 杨宗霖胡金磊张维林皓 午餐</t>
  </si>
  <si>
    <t>补票金额</t>
  </si>
  <si>
    <t>报销总金额</t>
  </si>
  <si>
    <t>报销人:</t>
  </si>
  <si>
    <t>合规:</t>
  </si>
  <si>
    <t>【员工上会补助统计单】</t>
  </si>
  <si>
    <t>北京、天津、武汉、兰州</t>
  </si>
  <si>
    <t>出差城市</t>
  </si>
  <si>
    <t>出差起止日期</t>
  </si>
  <si>
    <t>每天金额</t>
  </si>
  <si>
    <t>天数</t>
  </si>
  <si>
    <t>11.6-11.10</t>
  </si>
  <si>
    <t>11.4、11.5、11.11、11.12.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</si>
</sst>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9" fillId="10" borderId="19" applyNumberFormat="0" applyAlignment="0" applyProtection="0">
      <alignment vertical="center"/>
    </xf>
    <xf numFmtId="0" fontId="18" fillId="19" borderId="20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vertical="center"/>
    </xf>
    <xf numFmtId="0" fontId="3" fillId="3" borderId="10" xfId="50" applyFont="1" applyFill="1" applyBorder="1" applyAlignment="1">
      <alignment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3" borderId="8" xfId="50" applyFont="1" applyFill="1" applyBorder="1" applyAlignment="1">
      <alignment horizontal="center" vertical="center" wrapText="1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9"/>
    <col min="2" max="2" width="16.75" customWidth="1"/>
    <col min="3" max="3" width="9" style="60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45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0</v>
      </c>
      <c r="G13" s="75">
        <f t="shared" ref="G13:H13" si="1">SUM(G8:G12)</f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 t="shared" ref="E14:E45" si="2"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3">F15+G15</f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 t="shared" si="2"/>
        <v>0</v>
      </c>
      <c r="F22" s="71">
        <v>0</v>
      </c>
      <c r="G22" s="71">
        <v>0</v>
      </c>
      <c r="H22" s="71">
        <f t="shared" si="0"/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8" customFormat="1" customHeight="1" spans="1:10">
      <c r="A24" s="73"/>
      <c r="B24" s="74" t="s">
        <v>26</v>
      </c>
      <c r="C24" s="75">
        <f>SUM(C22)</f>
        <v>0</v>
      </c>
      <c r="D24" s="75">
        <f t="shared" ref="D24:E24" si="6">SUM(D22)</f>
        <v>0</v>
      </c>
      <c r="E24" s="75">
        <f t="shared" si="6"/>
        <v>0</v>
      </c>
      <c r="F24" s="75">
        <f>SUM(F22:F23)</f>
        <v>0</v>
      </c>
      <c r="G24" s="75">
        <f t="shared" ref="G24:H24" si="7">SUM(G22:G23)</f>
        <v>0</v>
      </c>
      <c r="H24" s="75">
        <f t="shared" si="7"/>
        <v>0</v>
      </c>
      <c r="I24" s="95"/>
      <c r="J24" s="99"/>
    </row>
    <row r="25" customHeight="1" spans="1:10">
      <c r="A25" s="76">
        <v>5</v>
      </c>
      <c r="B25" s="77" t="s">
        <v>27</v>
      </c>
      <c r="C25" s="78">
        <v>0</v>
      </c>
      <c r="D25" s="76"/>
      <c r="E25" s="78">
        <f t="shared" si="2"/>
        <v>0</v>
      </c>
      <c r="F25" s="71">
        <v>0</v>
      </c>
      <c r="G25" s="71">
        <v>0</v>
      </c>
      <c r="H25" s="71">
        <f t="shared" si="0"/>
        <v>0</v>
      </c>
      <c r="I25" s="92"/>
      <c r="J25" s="93" t="s">
        <v>28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ref="H26" si="8">F26+G26</f>
        <v>0</v>
      </c>
      <c r="I26" s="92"/>
      <c r="J26" s="94"/>
    </row>
    <row r="27" s="58" customFormat="1" customHeight="1" spans="1:10">
      <c r="A27" s="73"/>
      <c r="B27" s="74" t="s">
        <v>29</v>
      </c>
      <c r="C27" s="75">
        <f>SUM(C25)</f>
        <v>0</v>
      </c>
      <c r="D27" s="75">
        <f t="shared" ref="D27:E27" si="9">SUM(D25)</f>
        <v>0</v>
      </c>
      <c r="E27" s="75">
        <f t="shared" si="9"/>
        <v>0</v>
      </c>
      <c r="F27" s="75">
        <f>SUM(F25:F26)</f>
        <v>0</v>
      </c>
      <c r="G27" s="75">
        <f>SUM(G25:G26)</f>
        <v>0</v>
      </c>
      <c r="H27" s="75">
        <f t="shared" ref="H27" si="10">SUM(H25:H26)</f>
        <v>0</v>
      </c>
      <c r="I27" s="95"/>
      <c r="J27" s="96"/>
    </row>
    <row r="28" customHeight="1" spans="1:10">
      <c r="A28" s="69">
        <v>6</v>
      </c>
      <c r="B28" s="70" t="s">
        <v>30</v>
      </c>
      <c r="C28" s="71">
        <v>0</v>
      </c>
      <c r="D28" s="72"/>
      <c r="E28" s="71">
        <f t="shared" si="2"/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31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8" customFormat="1" customHeight="1" spans="1:10">
      <c r="A32" s="73"/>
      <c r="B32" s="74" t="s">
        <v>32</v>
      </c>
      <c r="C32" s="75">
        <f>SUM(C28)</f>
        <v>0</v>
      </c>
      <c r="D32" s="75">
        <f t="shared" ref="D32:E32" si="11">SUM(D28)</f>
        <v>0</v>
      </c>
      <c r="E32" s="75">
        <f t="shared" si="11"/>
        <v>0</v>
      </c>
      <c r="F32" s="75">
        <f>SUM(F28:F31)</f>
        <v>0</v>
      </c>
      <c r="G32" s="75">
        <f t="shared" ref="G32:H32" si="12">SUM(G28:G31)</f>
        <v>0</v>
      </c>
      <c r="H32" s="75">
        <f t="shared" si="12"/>
        <v>0</v>
      </c>
      <c r="I32" s="95"/>
      <c r="J32" s="99"/>
    </row>
    <row r="33" customHeight="1" spans="1:10">
      <c r="A33" s="69">
        <v>7</v>
      </c>
      <c r="B33" s="70" t="s">
        <v>33</v>
      </c>
      <c r="C33" s="71">
        <v>0</v>
      </c>
      <c r="D33" s="72"/>
      <c r="E33" s="71">
        <f t="shared" si="2"/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8" customFormat="1" customHeight="1" spans="1:10">
      <c r="A37" s="73"/>
      <c r="B37" s="74" t="s">
        <v>34</v>
      </c>
      <c r="C37" s="75">
        <f>SUM(C33)</f>
        <v>0</v>
      </c>
      <c r="D37" s="75">
        <f t="shared" ref="D37:E37" si="13">SUM(D33)</f>
        <v>0</v>
      </c>
      <c r="E37" s="75">
        <f t="shared" si="13"/>
        <v>0</v>
      </c>
      <c r="F37" s="75">
        <f>SUM(F33:F36)</f>
        <v>0</v>
      </c>
      <c r="G37" s="75">
        <f t="shared" ref="G37:H37" si="14">SUM(G33:G36)</f>
        <v>0</v>
      </c>
      <c r="H37" s="75">
        <f t="shared" si="14"/>
        <v>0</v>
      </c>
      <c r="I37" s="95"/>
      <c r="J37" s="102"/>
    </row>
    <row r="38" customHeight="1" spans="1:10">
      <c r="A38" s="69">
        <v>8</v>
      </c>
      <c r="B38" s="70" t="s">
        <v>35</v>
      </c>
      <c r="C38" s="71">
        <v>0</v>
      </c>
      <c r="D38" s="72"/>
      <c r="E38" s="71">
        <f t="shared" si="2"/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36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8" customFormat="1" customHeight="1" spans="1:10">
      <c r="A40" s="73"/>
      <c r="B40" s="74" t="s">
        <v>37</v>
      </c>
      <c r="C40" s="75">
        <f>SUM(C38)</f>
        <v>0</v>
      </c>
      <c r="D40" s="75">
        <f t="shared" ref="D40:E40" si="15">SUM(D38)</f>
        <v>0</v>
      </c>
      <c r="E40" s="75">
        <f t="shared" si="15"/>
        <v>0</v>
      </c>
      <c r="F40" s="75">
        <f>SUM(F38:F39)</f>
        <v>0</v>
      </c>
      <c r="G40" s="75">
        <f t="shared" ref="G40:H40" si="16">SUM(G38:G39)</f>
        <v>0</v>
      </c>
      <c r="H40" s="75">
        <f t="shared" si="16"/>
        <v>0</v>
      </c>
      <c r="I40" s="95"/>
      <c r="J40" s="99"/>
    </row>
    <row r="41" customHeight="1" spans="1:10">
      <c r="A41" s="69">
        <v>9</v>
      </c>
      <c r="B41" s="70" t="s">
        <v>38</v>
      </c>
      <c r="C41" s="71">
        <v>0</v>
      </c>
      <c r="D41" s="72"/>
      <c r="E41" s="71">
        <f t="shared" si="2"/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39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8" customFormat="1" customHeight="1" spans="1:10">
      <c r="A44" s="73"/>
      <c r="B44" s="74" t="s">
        <v>40</v>
      </c>
      <c r="C44" s="75">
        <f>SUM(C41)</f>
        <v>0</v>
      </c>
      <c r="D44" s="75">
        <f t="shared" ref="D44:E44" si="17">SUM(D41)</f>
        <v>0</v>
      </c>
      <c r="E44" s="75">
        <f t="shared" si="17"/>
        <v>0</v>
      </c>
      <c r="F44" s="75">
        <f>SUM(F41:F43)</f>
        <v>0</v>
      </c>
      <c r="G44" s="75">
        <f t="shared" ref="G44:H44" si="18">SUM(G41:G43)</f>
        <v>0</v>
      </c>
      <c r="H44" s="75">
        <f t="shared" si="18"/>
        <v>0</v>
      </c>
      <c r="I44" s="95"/>
      <c r="J44" s="96"/>
    </row>
    <row r="45" customHeight="1" spans="1:10">
      <c r="A45" s="76">
        <v>10</v>
      </c>
      <c r="B45" s="70" t="s">
        <v>41</v>
      </c>
      <c r="C45" s="71">
        <v>0</v>
      </c>
      <c r="D45" s="72"/>
      <c r="E45" s="71">
        <f t="shared" si="2"/>
        <v>0</v>
      </c>
      <c r="F45" s="71">
        <v>0</v>
      </c>
      <c r="G45" s="71">
        <v>0</v>
      </c>
      <c r="H45" s="71">
        <f t="shared" si="0"/>
        <v>0</v>
      </c>
      <c r="I45" s="92"/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ref="H46:H51" si="19">F46+G46</f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9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9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9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9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9"/>
        <v>0</v>
      </c>
      <c r="I51" s="92"/>
      <c r="J51" s="101"/>
    </row>
    <row r="52" s="58" customFormat="1" customHeight="1" spans="1:10">
      <c r="A52" s="73"/>
      <c r="B52" s="74" t="s">
        <v>42</v>
      </c>
      <c r="C52" s="75">
        <f>SUM(C45)</f>
        <v>0</v>
      </c>
      <c r="D52" s="75">
        <f t="shared" ref="D52:E52" si="20">SUM(D45)</f>
        <v>0</v>
      </c>
      <c r="E52" s="75">
        <f t="shared" si="20"/>
        <v>0</v>
      </c>
      <c r="F52" s="75">
        <f>SUM(F45:F51)</f>
        <v>0</v>
      </c>
      <c r="G52" s="75">
        <f t="shared" ref="G52:H52" si="21">SUM(G45:G51)</f>
        <v>0</v>
      </c>
      <c r="H52" s="75">
        <f t="shared" si="21"/>
        <v>0</v>
      </c>
      <c r="I52" s="95"/>
      <c r="J52" s="102"/>
    </row>
    <row r="53" customHeight="1" spans="1:10">
      <c r="A53" s="73"/>
      <c r="B53" s="74" t="s">
        <v>43</v>
      </c>
      <c r="C53" s="75">
        <f>SUM(C52,C44,C40,C37,C32,C27,C24,C21,C16,C13)</f>
        <v>0</v>
      </c>
      <c r="D53" s="75">
        <f t="shared" ref="D53:H53" si="22">SUM(D52,D44,D40,D37,D32,D27,D24,D21,D16,D13)</f>
        <v>0</v>
      </c>
      <c r="E53" s="75">
        <f t="shared" si="22"/>
        <v>0</v>
      </c>
      <c r="F53" s="75">
        <f t="shared" si="22"/>
        <v>0</v>
      </c>
      <c r="G53" s="75">
        <f t="shared" si="22"/>
        <v>0</v>
      </c>
      <c r="H53" s="75">
        <f t="shared" si="22"/>
        <v>0</v>
      </c>
      <c r="I53" s="95"/>
      <c r="J53" s="103"/>
    </row>
    <row r="57" customHeight="1" spans="1:9">
      <c r="A57" s="83" t="s">
        <v>44</v>
      </c>
      <c r="B57" s="84"/>
      <c r="C57" s="85" t="s">
        <v>45</v>
      </c>
      <c r="D57" s="85"/>
      <c r="E57" s="85" t="s">
        <v>46</v>
      </c>
      <c r="F57" s="85"/>
      <c r="G57" s="85" t="s">
        <v>47</v>
      </c>
      <c r="H57" s="85"/>
      <c r="I57" s="104" t="s">
        <v>48</v>
      </c>
    </row>
    <row r="58" customHeight="1" spans="1:9">
      <c r="A58" s="86">
        <f>E53</f>
        <v>0</v>
      </c>
      <c r="B58" s="87"/>
      <c r="C58" s="87">
        <f>H53</f>
        <v>0</v>
      </c>
      <c r="D58" s="87"/>
      <c r="E58" s="87">
        <f>F53</f>
        <v>0</v>
      </c>
      <c r="F58" s="87"/>
      <c r="G58" s="87">
        <f>G53</f>
        <v>0</v>
      </c>
      <c r="H58" s="87"/>
      <c r="I58" s="105">
        <f>A58-C58</f>
        <v>0</v>
      </c>
    </row>
    <row r="60" customHeight="1" spans="1:9">
      <c r="A60" s="88" t="s">
        <v>49</v>
      </c>
      <c r="B60" s="89"/>
      <c r="C60" s="90" t="s">
        <v>50</v>
      </c>
      <c r="D60" s="88"/>
      <c r="E60" s="88" t="s">
        <v>51</v>
      </c>
      <c r="F60" s="88"/>
      <c r="G60" s="88" t="s">
        <v>52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workbookViewId="0">
      <selection activeCell="M8" sqref="M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37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8"/>
      <c r="J7" s="11">
        <v>12.15</v>
      </c>
      <c r="K7" s="4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9"/>
      <c r="J8" s="15" t="s">
        <v>66</v>
      </c>
      <c r="K8" s="5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5" t="s">
        <v>74</v>
      </c>
      <c r="F11" s="26"/>
      <c r="G11" s="27">
        <v>179.5</v>
      </c>
      <c r="H11" s="27">
        <v>179.5</v>
      </c>
      <c r="I11" s="51"/>
      <c r="J11" s="30"/>
      <c r="K11" s="29" t="s">
        <v>75</v>
      </c>
    </row>
    <row r="12" ht="20.1" customHeight="1" spans="2:11">
      <c r="B12" s="22">
        <v>2</v>
      </c>
      <c r="C12" s="23"/>
      <c r="D12" s="28"/>
      <c r="E12" s="29" t="s">
        <v>76</v>
      </c>
      <c r="F12" s="29"/>
      <c r="G12" s="30">
        <v>12</v>
      </c>
      <c r="H12" s="27">
        <v>12</v>
      </c>
      <c r="I12" s="51"/>
      <c r="J12" s="30"/>
      <c r="K12" s="29" t="s">
        <v>77</v>
      </c>
    </row>
    <row r="13" ht="20.1" customHeight="1" spans="2:11">
      <c r="B13" s="22">
        <v>3</v>
      </c>
      <c r="C13" s="23"/>
      <c r="D13" s="31"/>
      <c r="E13" s="32" t="s">
        <v>76</v>
      </c>
      <c r="F13" s="33"/>
      <c r="G13" s="27">
        <v>10</v>
      </c>
      <c r="H13" s="27">
        <v>10</v>
      </c>
      <c r="I13" s="51"/>
      <c r="J13" s="30"/>
      <c r="K13" s="29" t="s">
        <v>78</v>
      </c>
    </row>
    <row r="14" ht="20.1" customHeight="1" spans="2:11">
      <c r="B14" s="22"/>
      <c r="C14" s="23"/>
      <c r="D14" s="31"/>
      <c r="E14" s="28"/>
      <c r="F14" s="34"/>
      <c r="G14" s="27">
        <v>9</v>
      </c>
      <c r="H14" s="27">
        <v>9</v>
      </c>
      <c r="I14" s="51"/>
      <c r="J14" s="30"/>
      <c r="K14" s="29" t="s">
        <v>79</v>
      </c>
    </row>
    <row r="15" ht="20.1" customHeight="1" spans="2:11">
      <c r="B15" s="22">
        <v>4</v>
      </c>
      <c r="C15" s="23"/>
      <c r="D15" s="31"/>
      <c r="E15" s="28"/>
      <c r="F15" s="34"/>
      <c r="G15" s="27">
        <v>92.75</v>
      </c>
      <c r="H15" s="27">
        <v>92.75</v>
      </c>
      <c r="I15" s="51"/>
      <c r="J15" s="30"/>
      <c r="K15" s="29" t="s">
        <v>80</v>
      </c>
    </row>
    <row r="16" ht="20.1" customHeight="1" spans="2:11">
      <c r="B16" s="22">
        <v>5</v>
      </c>
      <c r="C16" s="23"/>
      <c r="D16" s="31"/>
      <c r="E16" s="28"/>
      <c r="F16" s="34"/>
      <c r="G16" s="27">
        <v>109.54</v>
      </c>
      <c r="H16" s="27">
        <v>109.54</v>
      </c>
      <c r="I16" s="51"/>
      <c r="J16" s="30"/>
      <c r="K16" s="29" t="s">
        <v>81</v>
      </c>
    </row>
    <row r="17" ht="20.1" customHeight="1" spans="2:11">
      <c r="B17" s="22">
        <v>6</v>
      </c>
      <c r="C17" s="23"/>
      <c r="D17" s="31"/>
      <c r="E17" s="28"/>
      <c r="F17" s="34"/>
      <c r="G17" s="27">
        <v>18.2</v>
      </c>
      <c r="H17" s="27">
        <v>18.2</v>
      </c>
      <c r="I17" s="51"/>
      <c r="J17" s="30"/>
      <c r="K17" s="29" t="s">
        <v>82</v>
      </c>
    </row>
    <row r="18" ht="20.1" customHeight="1" spans="2:11">
      <c r="B18" s="22">
        <v>7</v>
      </c>
      <c r="C18" s="23"/>
      <c r="D18" s="31"/>
      <c r="E18" s="28"/>
      <c r="F18" s="34"/>
      <c r="G18" s="27">
        <v>10.08</v>
      </c>
      <c r="H18" s="27">
        <v>10.08</v>
      </c>
      <c r="I18" s="51"/>
      <c r="J18" s="30"/>
      <c r="K18" s="29" t="s">
        <v>83</v>
      </c>
    </row>
    <row r="19" ht="20.1" customHeight="1" spans="2:11">
      <c r="B19" s="22">
        <v>8</v>
      </c>
      <c r="C19" s="23"/>
      <c r="D19" s="31"/>
      <c r="E19" s="35"/>
      <c r="F19" s="36"/>
      <c r="G19" s="27">
        <v>110.5</v>
      </c>
      <c r="H19" s="27">
        <v>110.5</v>
      </c>
      <c r="I19" s="51"/>
      <c r="J19" s="30"/>
      <c r="K19" s="29" t="s">
        <v>84</v>
      </c>
    </row>
    <row r="20" ht="20.1" customHeight="1" spans="2:11">
      <c r="B20" s="22">
        <v>9</v>
      </c>
      <c r="C20" s="23"/>
      <c r="D20" s="31"/>
      <c r="E20" s="32" t="s">
        <v>85</v>
      </c>
      <c r="F20" s="33"/>
      <c r="G20" s="27">
        <v>232</v>
      </c>
      <c r="H20" s="27">
        <v>232</v>
      </c>
      <c r="I20" s="51"/>
      <c r="J20" s="30"/>
      <c r="K20" s="29" t="s">
        <v>86</v>
      </c>
    </row>
    <row r="21" ht="20.1" customHeight="1" spans="2:11">
      <c r="B21" s="22">
        <v>10</v>
      </c>
      <c r="C21" s="23"/>
      <c r="D21" s="31"/>
      <c r="E21" s="28"/>
      <c r="F21" s="34"/>
      <c r="G21" s="27">
        <v>79</v>
      </c>
      <c r="H21" s="27">
        <v>79</v>
      </c>
      <c r="I21" s="51"/>
      <c r="J21" s="30"/>
      <c r="K21" s="29" t="s">
        <v>87</v>
      </c>
    </row>
    <row r="22" ht="20.1" customHeight="1" spans="2:11">
      <c r="B22" s="22">
        <v>11</v>
      </c>
      <c r="C22" s="23"/>
      <c r="D22" s="31"/>
      <c r="E22" s="28"/>
      <c r="F22" s="34"/>
      <c r="G22" s="27">
        <v>178</v>
      </c>
      <c r="H22" s="27">
        <v>178</v>
      </c>
      <c r="I22" s="51"/>
      <c r="J22" s="30"/>
      <c r="K22" s="29" t="s">
        <v>88</v>
      </c>
    </row>
    <row r="23" ht="20.1" customHeight="1" spans="2:11">
      <c r="B23" s="22">
        <v>12</v>
      </c>
      <c r="C23" s="23"/>
      <c r="D23" s="24" t="s">
        <v>41</v>
      </c>
      <c r="E23" s="37"/>
      <c r="F23" s="37"/>
      <c r="G23" s="27"/>
      <c r="H23" s="27"/>
      <c r="I23" s="51"/>
      <c r="J23" s="30"/>
      <c r="K23" s="29"/>
    </row>
    <row r="24" ht="20.1" customHeight="1" spans="2:11">
      <c r="B24" s="22">
        <v>13</v>
      </c>
      <c r="C24" s="23"/>
      <c r="D24" s="31"/>
      <c r="E24" s="37"/>
      <c r="F24" s="37"/>
      <c r="G24" s="27"/>
      <c r="H24" s="27"/>
      <c r="I24" s="51"/>
      <c r="J24" s="30"/>
      <c r="K24" s="29"/>
    </row>
    <row r="25" ht="20.1" customHeight="1" spans="2:11">
      <c r="B25" s="22">
        <v>14</v>
      </c>
      <c r="C25" s="23"/>
      <c r="D25" s="38"/>
      <c r="E25" s="37"/>
      <c r="F25" s="37"/>
      <c r="G25" s="27"/>
      <c r="H25" s="27"/>
      <c r="I25" s="51"/>
      <c r="J25" s="30"/>
      <c r="K25" s="29"/>
    </row>
    <row r="26" ht="20.1" customHeight="1" spans="2:11">
      <c r="B26" s="19" t="s">
        <v>43</v>
      </c>
      <c r="C26" s="39"/>
      <c r="D26" s="39"/>
      <c r="E26" s="39"/>
      <c r="F26" s="20"/>
      <c r="G26" s="40">
        <f>SUM(G11:G25)</f>
        <v>1040.57</v>
      </c>
      <c r="H26" s="40">
        <f>SUM(H11:H25)</f>
        <v>1040.57</v>
      </c>
      <c r="I26" s="52">
        <f>SUM(I11:J25)</f>
        <v>0</v>
      </c>
      <c r="J26" s="53"/>
      <c r="K26" s="54"/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55"/>
      <c r="K27" s="16"/>
    </row>
    <row r="28" ht="20.1" customHeight="1" spans="2:11">
      <c r="B28" s="21" t="s">
        <v>70</v>
      </c>
      <c r="C28" s="21"/>
      <c r="D28" s="21"/>
      <c r="E28" s="21"/>
      <c r="F28" s="21"/>
      <c r="G28" s="21" t="s">
        <v>89</v>
      </c>
      <c r="H28" s="21"/>
      <c r="I28" s="21"/>
      <c r="J28" s="21"/>
      <c r="K28" s="21" t="s">
        <v>90</v>
      </c>
    </row>
    <row r="29" ht="20.1" customHeight="1" spans="2:11">
      <c r="B29" s="41">
        <f>H26</f>
        <v>1040.57</v>
      </c>
      <c r="C29" s="41"/>
      <c r="D29" s="41"/>
      <c r="E29" s="41"/>
      <c r="F29" s="41"/>
      <c r="G29" s="41">
        <f>I26</f>
        <v>0</v>
      </c>
      <c r="H29" s="41"/>
      <c r="I29" s="41"/>
      <c r="J29" s="41"/>
      <c r="K29" s="56">
        <f>SUM(B29:J29)</f>
        <v>1040.57</v>
      </c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ht="20.1" customHeight="1" spans="2:11">
      <c r="B31" s="16" t="s">
        <v>91</v>
      </c>
      <c r="C31" s="16"/>
      <c r="D31" s="16"/>
      <c r="E31" s="16"/>
      <c r="F31" s="16" t="s">
        <v>50</v>
      </c>
      <c r="G31" s="16" t="s">
        <v>92</v>
      </c>
      <c r="H31" s="16"/>
      <c r="I31" s="16"/>
      <c r="J31" s="16" t="s">
        <v>52</v>
      </c>
      <c r="K31" s="16"/>
    </row>
    <row r="34" ht="17.4" spans="1:11">
      <c r="A34" s="2" t="s">
        <v>93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6" ht="20.1" customHeight="1" spans="2:11">
      <c r="B36" s="4"/>
      <c r="C36" s="5"/>
      <c r="D36" s="6" t="s">
        <v>54</v>
      </c>
      <c r="E36" s="6"/>
      <c r="F36" s="7" t="s">
        <v>55</v>
      </c>
      <c r="G36" s="7"/>
      <c r="H36" s="6" t="s">
        <v>56</v>
      </c>
      <c r="I36" s="5"/>
      <c r="J36" s="7" t="s">
        <v>57</v>
      </c>
      <c r="K36" s="46"/>
    </row>
    <row r="37" ht="20.1" customHeight="1" spans="2:11">
      <c r="B37" s="8"/>
      <c r="C37" s="9"/>
      <c r="D37" s="10" t="s">
        <v>58</v>
      </c>
      <c r="E37" s="10"/>
      <c r="F37" s="11" t="s">
        <v>94</v>
      </c>
      <c r="G37" s="11"/>
      <c r="H37" s="10" t="s">
        <v>60</v>
      </c>
      <c r="I37" s="9"/>
      <c r="J37" s="11" t="s">
        <v>61</v>
      </c>
      <c r="K37" s="47"/>
    </row>
    <row r="38" ht="20.1" customHeight="1" spans="2:11">
      <c r="B38" s="8"/>
      <c r="C38" s="9"/>
      <c r="D38" s="10" t="s">
        <v>62</v>
      </c>
      <c r="E38" s="10"/>
      <c r="F38" s="11" t="s">
        <v>63</v>
      </c>
      <c r="G38" s="11"/>
      <c r="H38" s="10" t="s">
        <v>64</v>
      </c>
      <c r="I38" s="48"/>
      <c r="J38" s="11">
        <v>12.15</v>
      </c>
      <c r="K38" s="47"/>
    </row>
    <row r="39" ht="20.1" customHeight="1" spans="2:11">
      <c r="B39" s="12"/>
      <c r="C39" s="13"/>
      <c r="D39" s="14"/>
      <c r="E39" s="14"/>
      <c r="F39" s="15"/>
      <c r="G39" s="15"/>
      <c r="H39" s="14" t="s">
        <v>65</v>
      </c>
      <c r="I39" s="49"/>
      <c r="J39" s="15"/>
      <c r="K39" s="50"/>
    </row>
    <row r="40" ht="20.1" customHeight="1"/>
    <row r="41" ht="20.1" customHeight="1" spans="2:11">
      <c r="B41" s="37"/>
      <c r="C41" s="37"/>
      <c r="D41" s="42" t="s">
        <v>95</v>
      </c>
      <c r="E41" s="37" t="s">
        <v>96</v>
      </c>
      <c r="F41" s="37"/>
      <c r="G41" s="27" t="s">
        <v>97</v>
      </c>
      <c r="H41" s="27" t="s">
        <v>98</v>
      </c>
      <c r="I41" s="27" t="s">
        <v>43</v>
      </c>
      <c r="J41" s="27"/>
      <c r="K41" s="44" t="s">
        <v>72</v>
      </c>
    </row>
    <row r="42" ht="31" customHeight="1" spans="2:11">
      <c r="B42" s="37">
        <v>1</v>
      </c>
      <c r="C42" s="37"/>
      <c r="D42" s="43" t="s">
        <v>59</v>
      </c>
      <c r="E42" s="44" t="s">
        <v>99</v>
      </c>
      <c r="F42" s="37"/>
      <c r="G42" s="27">
        <v>100</v>
      </c>
      <c r="H42" s="27">
        <v>5</v>
      </c>
      <c r="I42" s="51">
        <f>G42*H42</f>
        <v>500</v>
      </c>
      <c r="J42" s="30"/>
      <c r="K42" s="57"/>
    </row>
    <row r="43" ht="31" customHeight="1" spans="2:11">
      <c r="B43" s="37">
        <v>2</v>
      </c>
      <c r="C43" s="37"/>
      <c r="D43" s="43" t="s">
        <v>59</v>
      </c>
      <c r="E43" s="44" t="s">
        <v>100</v>
      </c>
      <c r="F43" s="37"/>
      <c r="G43" s="27">
        <v>200</v>
      </c>
      <c r="H43" s="27">
        <v>4</v>
      </c>
      <c r="I43" s="51">
        <f>G43*H43</f>
        <v>800</v>
      </c>
      <c r="J43" s="30"/>
      <c r="K43" s="57"/>
    </row>
    <row r="44" ht="20.1" customHeight="1" spans="2:11">
      <c r="B44" s="19" t="s">
        <v>43</v>
      </c>
      <c r="C44" s="39"/>
      <c r="D44" s="39"/>
      <c r="E44" s="39"/>
      <c r="F44" s="20"/>
      <c r="G44" s="40"/>
      <c r="H44" s="40">
        <f>SUM(H27:H43)</f>
        <v>9</v>
      </c>
      <c r="I44" s="52">
        <f>SUM(I42:J43)</f>
        <v>1300</v>
      </c>
      <c r="J44" s="53"/>
      <c r="K44" s="54"/>
    </row>
    <row r="45" ht="20.1" customHeight="1" spans="2:11">
      <c r="B45" s="16" t="s">
        <v>91</v>
      </c>
      <c r="C45" s="16"/>
      <c r="D45" s="16"/>
      <c r="E45" s="16"/>
      <c r="F45" s="16" t="s">
        <v>50</v>
      </c>
      <c r="G45" s="16" t="s">
        <v>92</v>
      </c>
      <c r="H45" s="16"/>
      <c r="I45" s="16"/>
      <c r="J45" s="16" t="s">
        <v>52</v>
      </c>
      <c r="K45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I13:J1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2"/>
    <mergeCell ref="D23:D25"/>
    <mergeCell ref="E13:F19"/>
    <mergeCell ref="E20:F22"/>
  </mergeCells>
  <pageMargins left="0.699305555555556" right="0.699305555555556" top="0.75" bottom="0.75" header="0.3" footer="0.3"/>
  <pageSetup paperSize="9" scale="5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2017-12-14T15:54:24Z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