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结算\0927 王华明 南通大学附属医院单孔腹腔镜学习班\cms\表格\"/>
    </mc:Choice>
  </mc:AlternateContent>
  <xr:revisionPtr revIDLastSave="0" documentId="13_ncr:1_{9E982248-EF70-460B-8B78-3DD36A806FD8}" xr6:coauthVersionLast="37" xr6:coauthVersionMax="37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H8" i="3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<sst xmlns="http://schemas.openxmlformats.org/spreadsheetml/2006/main" count="56" uniqueCount="56">
  <si>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</si>
  <si>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</si>
  <si>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</si>
  <si>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</si>
  <si>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</si>
  <si>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</si>
  <si>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</si>
  <si>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</si>
  <si>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</si>
  <si>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</si>
  <si>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</si>
  <si>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</si>
  <si>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</si>
  <si>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</si>
  <si>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</si>
  <si>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</si>
  <si>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</si>
  <si>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</si>
  <si>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</si>
  <si>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</si>
  <si>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</si>
  <si>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</si>
  <si>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</si>
  <si>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</si>
  <si>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</si>
  <si>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</si>
  <si>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</si>
  <si>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</si>
  <si>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</si>
  <si>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</si>
  <si>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</si>
  <si>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</si>
  <si>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</si>
  <si>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</si>
  <si>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</si>
  <si>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</si>
  <si>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</si>
  <si>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</si>
  <si>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</si>
  <si>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</si>
  <si>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</si>
  <si>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</si>
  <si>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</si>
  <si>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</si>
  <si>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</si>
  <si>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</si>
  <si>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</si>
  <si>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</si>
  <si>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</si>
  <si>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</si>
  <si>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</si>
  <si>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</si>
  <si>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团号：HMQA-180927-BAK712</t>
    <phoneticPr fontId="9" type="noConversion"/>
  </si>
  <si>
    <t>会议日期：20180927</t>
    <phoneticPr fontId="9" type="noConversion"/>
  </si>
  <si>
    <t>9月27日晚餐</t>
    <phoneticPr fontId="9" type="noConversion"/>
  </si>
  <si>
    <t>9月28日午餐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</si>
</sst>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="84" zoomScaleNormal="100" zoomScaleSheetLayoutView="84" workbookViewId="0">
      <selection activeCell="J60" sqref="J60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3.5546875" customWidth="1"/>
    <col min="8" max="8" width="16.6640625" customWidth="1"/>
    <col min="9" max="9" width="30.4414062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9" t="s">
        <v>52</v>
      </c>
      <c r="I4" s="30"/>
      <c r="J4" s="29" t="s">
        <v>53</v>
      </c>
    </row>
    <row r="5" spans="1:12" ht="21" customHeight="1" x14ac:dyDescent="0.25">
      <c r="H5" s="31"/>
      <c r="I5" s="31"/>
      <c r="J5" s="31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>
        <v>0</v>
      </c>
      <c r="E8" s="36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3" t="s">
        <v>14</v>
      </c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7"/>
      <c r="J9" s="24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7"/>
      <c r="J10" s="24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7"/>
      <c r="J11" s="24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7"/>
      <c r="J12" s="2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25"/>
    </row>
    <row r="14" spans="1:12" ht="21" customHeight="1" x14ac:dyDescent="0.25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23" t="s">
        <v>17</v>
      </c>
    </row>
    <row r="15" spans="1:12" ht="21" customHeight="1" x14ac:dyDescent="0.2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7"/>
      <c r="J15" s="2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25"/>
    </row>
    <row r="17" spans="1:10" ht="21" customHeight="1" x14ac:dyDescent="0.25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32" t="s">
        <v>20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7"/>
      <c r="J18" s="33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7"/>
      <c r="J19" s="33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7"/>
      <c r="J20" s="3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34"/>
    </row>
    <row r="22" spans="1:10" ht="21" customHeight="1" x14ac:dyDescent="0.25">
      <c r="A22" s="46">
        <v>4</v>
      </c>
      <c r="B22" s="42" t="s">
        <v>22</v>
      </c>
      <c r="C22" s="36">
        <v>14620</v>
      </c>
      <c r="D22" s="39">
        <v>1</v>
      </c>
      <c r="E22" s="36">
        <f>C22*D22</f>
        <v>14620</v>
      </c>
      <c r="F22" s="8">
        <v>11996</v>
      </c>
      <c r="G22" s="8">
        <v>0</v>
      </c>
      <c r="H22" s="8">
        <f t="shared" si="0"/>
        <v>11996</v>
      </c>
      <c r="I22" s="22" t="s">
        <v>54</v>
      </c>
      <c r="J22" s="32" t="s">
        <v>23</v>
      </c>
    </row>
    <row r="23" spans="1:10" ht="21" customHeight="1" x14ac:dyDescent="0.25">
      <c r="A23" s="46"/>
      <c r="B23" s="42"/>
      <c r="C23" s="36"/>
      <c r="D23" s="39"/>
      <c r="E23" s="36"/>
      <c r="F23" s="8">
        <v>2000</v>
      </c>
      <c r="G23" s="8">
        <v>0</v>
      </c>
      <c r="H23" s="8">
        <f t="shared" si="0"/>
        <v>2000</v>
      </c>
      <c r="I23" s="22" t="s">
        <v>55</v>
      </c>
      <c r="J23" s="33"/>
    </row>
    <row r="24" spans="1:10" s="1" customFormat="1" ht="21" customHeight="1" x14ac:dyDescent="0.25">
      <c r="A24" s="9"/>
      <c r="B24" s="10" t="s">
        <v>24</v>
      </c>
      <c r="C24" s="11">
        <f>SUM(C22)</f>
        <v>14620</v>
      </c>
      <c r="D24" s="11">
        <f t="shared" ref="D24:E24" si="6">SUM(D22)</f>
        <v>1</v>
      </c>
      <c r="E24" s="11">
        <f t="shared" si="6"/>
        <v>14620</v>
      </c>
      <c r="F24" s="11">
        <f>SUM(F22:F23)</f>
        <v>13996</v>
      </c>
      <c r="G24" s="11">
        <f t="shared" ref="G24:H24" si="7">SUM(G22:G23)</f>
        <v>0</v>
      </c>
      <c r="H24" s="11">
        <f t="shared" si="7"/>
        <v>13996</v>
      </c>
      <c r="I24" s="18"/>
      <c r="J24" s="34"/>
    </row>
    <row r="25" spans="1:10" ht="21" customHeight="1" x14ac:dyDescent="0.25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23" t="s">
        <v>26</v>
      </c>
    </row>
    <row r="26" spans="1:10" ht="21" customHeight="1" x14ac:dyDescent="0.25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7"/>
      <c r="J26" s="2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25"/>
    </row>
    <row r="28" spans="1:10" ht="21" customHeight="1" x14ac:dyDescent="0.25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23" t="s">
        <v>29</v>
      </c>
    </row>
    <row r="29" spans="1:10" ht="21" customHeight="1" x14ac:dyDescent="0.2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7"/>
      <c r="J29" s="33"/>
    </row>
    <row r="30" spans="1:10" ht="21" customHeight="1" x14ac:dyDescent="0.2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7"/>
      <c r="J30" s="33"/>
    </row>
    <row r="31" spans="1:10" ht="21" customHeight="1" x14ac:dyDescent="0.2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7"/>
      <c r="J31" s="33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34"/>
    </row>
    <row r="33" spans="1:10" ht="21" customHeight="1" x14ac:dyDescent="0.25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26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7"/>
      <c r="J34" s="27"/>
    </row>
    <row r="35" spans="1:10" ht="21" customHeight="1" x14ac:dyDescent="0.2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7"/>
      <c r="J35" s="27"/>
    </row>
    <row r="36" spans="1:10" ht="21" customHeight="1" x14ac:dyDescent="0.2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7"/>
      <c r="J36" s="2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28"/>
    </row>
    <row r="38" spans="1:10" ht="21" customHeight="1" x14ac:dyDescent="0.25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32" t="s">
        <v>34</v>
      </c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7"/>
      <c r="J39" s="33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34"/>
    </row>
    <row r="41" spans="1:10" ht="21" customHeight="1" x14ac:dyDescent="0.25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23" t="s">
        <v>37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7"/>
      <c r="J42" s="24"/>
    </row>
    <row r="43" spans="1:10" ht="21" customHeight="1" x14ac:dyDescent="0.2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7"/>
      <c r="J43" s="2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25"/>
    </row>
    <row r="45" spans="1:10" ht="21" customHeight="1" x14ac:dyDescent="0.25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26"/>
    </row>
    <row r="46" spans="1:10" ht="21" customHeight="1" x14ac:dyDescent="0.25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7"/>
      <c r="J46" s="27"/>
    </row>
    <row r="47" spans="1:10" ht="21" customHeight="1" x14ac:dyDescent="0.25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7"/>
      <c r="J47" s="27"/>
    </row>
    <row r="48" spans="1:10" ht="21" customHeight="1" x14ac:dyDescent="0.2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7"/>
      <c r="J48" s="27"/>
    </row>
    <row r="49" spans="1:10" ht="21" customHeight="1" x14ac:dyDescent="0.2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7"/>
      <c r="J49" s="27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7"/>
      <c r="J50" s="27"/>
    </row>
    <row r="51" spans="1:10" ht="21" customHeight="1" x14ac:dyDescent="0.2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7"/>
      <c r="J51" s="27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28"/>
    </row>
    <row r="53" spans="1:10" ht="21" customHeight="1" x14ac:dyDescent="0.25">
      <c r="A53" s="9"/>
      <c r="B53" s="10" t="s">
        <v>41</v>
      </c>
      <c r="C53" s="11">
        <f>SUM(C52,C44,C40,C37,C32,C27,C24,C21,C16,C13)</f>
        <v>14620</v>
      </c>
      <c r="D53" s="11">
        <f t="shared" ref="D53:H53" si="22">SUM(D52,D44,D40,D37,D32,D27,D24,D21,D16,D13)</f>
        <v>1</v>
      </c>
      <c r="E53" s="11">
        <f t="shared" si="22"/>
        <v>14620</v>
      </c>
      <c r="F53" s="11">
        <f t="shared" si="22"/>
        <v>13996</v>
      </c>
      <c r="G53" s="11">
        <f t="shared" si="22"/>
        <v>0</v>
      </c>
      <c r="H53" s="11">
        <f t="shared" si="22"/>
        <v>13996</v>
      </c>
      <c r="I53" s="18"/>
      <c r="J53" s="19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20" t="s">
        <v>46</v>
      </c>
    </row>
    <row r="58" spans="1:10" ht="21" customHeight="1" x14ac:dyDescent="0.25">
      <c r="A58" s="43">
        <f>E53</f>
        <v>14620</v>
      </c>
      <c r="B58" s="44"/>
      <c r="C58" s="44">
        <f>H53</f>
        <v>13996</v>
      </c>
      <c r="D58" s="44"/>
      <c r="E58" s="44">
        <f>F53</f>
        <v>13996</v>
      </c>
      <c r="F58" s="44"/>
      <c r="G58" s="44">
        <f>G53</f>
        <v>0</v>
      </c>
      <c r="H58" s="44"/>
      <c r="I58" s="21">
        <f>A58-C58</f>
        <v>624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2018-10-08T10:07:07Z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