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_FilterDatabase" localSheetId="0" hidden="1">员工报销明细!$A$5:$J$82</definedName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<sst xmlns="http://schemas.openxmlformats.org/spreadsheetml/2006/main" count="216" uniqueCount="167">
  <si>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</si>
  <si>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</si>
  <si>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</si>
  <si>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</si>
  <si>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</si>
  <si>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</si>
  <si>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</si>
  <si>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</si>
  <si>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</si>
  <si>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</si>
  <si>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</si>
  <si>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</si>
  <si>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</si>
  <si>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</si>
  <si>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</si>
  <si>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</si>
  <si>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</si>
  <si>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</si>
  <si>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</si>
  <si>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</si>
  <si>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</si>
  <si>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</si>
  <si>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</si>
  <si>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</si>
  <si>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</si>
  <si>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</si>
  <si>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</si>
  <si>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</si>
  <si>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</si>
  <si>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</si>
  <si>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</si>
  <si>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</si>
  <si>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</si>
  <si>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</si>
  <si>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</si>
  <si>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</si>
  <si>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</si>
  <si>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</si>
  <si>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</si>
  <si>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</si>
  <si>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</si>
  <si>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南昌手持云台</t>
  </si>
  <si>
    <t>广州手持云台</t>
  </si>
  <si>
    <t>哈尔滨手持云台</t>
  </si>
  <si>
    <t>长沙手持云台</t>
  </si>
  <si>
    <t>漳州手持云台</t>
  </si>
  <si>
    <t>深圳手持云台</t>
  </si>
  <si>
    <t>深圳手机支架</t>
  </si>
  <si>
    <t>南京手机支架</t>
  </si>
  <si>
    <t>南京手持云台</t>
  </si>
  <si>
    <t>获奖证书定制</t>
  </si>
  <si>
    <t>乌鲁木齐手持云台</t>
  </si>
  <si>
    <t>乌鲁木齐手机支架</t>
  </si>
  <si>
    <t>宁波手机支架</t>
  </si>
  <si>
    <t>洛阳手机支架</t>
  </si>
  <si>
    <t>洛阳手持云台</t>
  </si>
  <si>
    <t>秦皇岛手持云台</t>
  </si>
  <si>
    <t>秦皇岛手机支架</t>
  </si>
  <si>
    <t>温州手机支架</t>
  </si>
  <si>
    <t>桂林手机支架</t>
  </si>
  <si>
    <t>桂林手持云台</t>
  </si>
  <si>
    <t>济南手持云台</t>
  </si>
  <si>
    <t>济南手机支架</t>
  </si>
  <si>
    <t>腾冲手机支架</t>
  </si>
  <si>
    <t>漳州手机支架（美团</t>
  </si>
  <si>
    <t>武汉手机支架（美团</t>
  </si>
  <si>
    <t>腾冲手机支架（美团</t>
  </si>
  <si>
    <t>丽江画架（美团</t>
  </si>
  <si>
    <t>快幕秀</t>
  </si>
  <si>
    <t>温州快幕秀支架</t>
  </si>
  <si>
    <t>大理英迪格酒店</t>
  </si>
  <si>
    <t>开幕仪式道具</t>
  </si>
  <si>
    <t>腾冲制作费用</t>
  </si>
  <si>
    <t>腾冲活动餐费</t>
  </si>
  <si>
    <t>签字笔采买</t>
  </si>
  <si>
    <t>顺丰运费</t>
  </si>
  <si>
    <t>武汉制作</t>
  </si>
  <si>
    <t>温州制作</t>
  </si>
  <si>
    <t>桂林制作</t>
  </si>
  <si>
    <t>秦皇岛制作</t>
  </si>
  <si>
    <t>济南制作</t>
  </si>
  <si>
    <t>乌鲁木齐制作</t>
  </si>
  <si>
    <t>武汉手持云台</t>
  </si>
  <si>
    <t>重庆手持云台</t>
  </si>
  <si>
    <t>玉溪奖牌</t>
  </si>
  <si>
    <t>客户住宿报销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</si>
  <si>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</si>
  <si>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</si>
  <si>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</si>
  <si>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</si>
  <si>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</si>
  <si>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</si>
  <si>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</si>
  <si>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</si>
  <si>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</si>
  <si>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</si>
  <si>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</si>
  <si>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</si>
  <si>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</si>
  <si>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</si>
  <si>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</si>
  <si>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</si>
  <si>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</si>
  <si>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</si>
  <si>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</si>
  <si>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</si>
  <si>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</si>
  <si>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</si>
  <si>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</si>
  <si>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</si>
  <si>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</si>
  <si>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</si>
  <si>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</si>
  <si>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</si>
  <si>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</si>
  <si>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</si>
  <si>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</si>
  <si>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</si>
  <si>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</si>
  <si>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大理当地打车</t>
  </si>
  <si>
    <t>住宿费</t>
  </si>
  <si>
    <t>餐费</t>
  </si>
  <si>
    <t>当时当地(注明会议日期）</t>
  </si>
  <si>
    <t>其他</t>
  </si>
  <si>
    <t>物料采买</t>
  </si>
  <si>
    <t>现地采买-退热贴</t>
  </si>
  <si>
    <t>充电宝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</si>
  <si>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</si>
  <si>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</si>
  <si>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</si>
  <si>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</si>
  <si>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</si>
  <si>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</si>
  <si>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</si>
  <si>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</si>
  <si>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</si>
  <si>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</si>
  <si>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</si>
  <si>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</si>
  <si>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</si>
  <si>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</si>
  <si>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</si>
  <si>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助理</t>
  </si>
  <si>
    <t>北京</t>
  </si>
  <si>
    <t>企划</t>
  </si>
  <si>
    <t>报销金额</t>
  </si>
  <si>
    <t>时间/地点/天数</t>
  </si>
  <si>
    <t>12月加班打车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</si>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</sst>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7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5" xfId="0" applyNumberFormat="1" applyFill="1" applyBorder="1" applyAlignment="1">
      <alignment horizontal="right" vertical="center"/>
    </xf>
    <xf numFmtId="180" fontId="0" fillId="0" borderId="15" xfId="0" applyNumberFormat="1" applyFill="1" applyBorder="1" applyAlignment="1">
      <alignment horizontal="right" vertical="center"/>
    </xf>
    <xf numFmtId="180" fontId="9" fillId="0" borderId="15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0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9"/>
  <sheetViews>
    <sheetView tabSelected="1" zoomScale="70" zoomScaleNormal="70" topLeftCell="A62" workbookViewId="0">
      <selection activeCell="F69" sqref="F69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3.1111111111111" customWidth="1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5"/>
      <c r="J2" s="115"/>
      <c r="K2" s="115"/>
      <c r="L2" s="115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16"/>
      <c r="J8" s="117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16"/>
      <c r="J9" s="118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19"/>
      <c r="J10" s="120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16"/>
      <c r="J11" s="117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16"/>
      <c r="J12" s="118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19"/>
      <c r="J13" s="120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16"/>
      <c r="J14" s="121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16"/>
      <c r="J15" s="122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19"/>
      <c r="J16" s="123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16"/>
      <c r="J17" s="121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16"/>
      <c r="J18" s="122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19"/>
      <c r="J19" s="123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16"/>
      <c r="J20" s="117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19"/>
      <c r="J21" s="120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16"/>
      <c r="J22" s="117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19"/>
      <c r="J23" s="123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16"/>
      <c r="J24" s="124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16"/>
      <c r="J25" s="125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19"/>
      <c r="J26" s="126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16"/>
      <c r="J27" s="121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16"/>
      <c r="J28" s="122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19"/>
      <c r="J29" s="123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16"/>
      <c r="J30" s="117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19"/>
      <c r="J31" s="120"/>
    </row>
    <row r="32" customHeight="1" spans="1:10">
      <c r="A32" s="109"/>
      <c r="B32" s="110"/>
      <c r="C32" s="111">
        <v>0</v>
      </c>
      <c r="D32" s="109">
        <v>0</v>
      </c>
      <c r="E32" s="111">
        <v>0</v>
      </c>
      <c r="F32" s="112">
        <v>1078</v>
      </c>
      <c r="G32" s="113"/>
      <c r="H32" s="98">
        <f>F32+G32</f>
        <v>1078</v>
      </c>
      <c r="I32" s="116" t="s">
        <v>41</v>
      </c>
      <c r="J32" s="125"/>
    </row>
    <row r="33" customHeight="1" spans="1:10">
      <c r="A33" s="109"/>
      <c r="B33" s="110"/>
      <c r="C33" s="111"/>
      <c r="D33" s="109"/>
      <c r="E33" s="111"/>
      <c r="F33" s="112">
        <v>1078</v>
      </c>
      <c r="G33" s="113"/>
      <c r="H33" s="98">
        <f>F33+G33</f>
        <v>1078</v>
      </c>
      <c r="I33" s="116" t="s">
        <v>42</v>
      </c>
      <c r="J33" s="125"/>
    </row>
    <row r="34" customHeight="1" spans="1:10">
      <c r="A34" s="109"/>
      <c r="B34" s="110"/>
      <c r="C34" s="111"/>
      <c r="D34" s="109"/>
      <c r="E34" s="111"/>
      <c r="F34" s="112">
        <v>1078</v>
      </c>
      <c r="G34" s="113"/>
      <c r="H34" s="98">
        <f>F34+G34</f>
        <v>1078</v>
      </c>
      <c r="I34" s="116" t="s">
        <v>43</v>
      </c>
      <c r="J34" s="125"/>
    </row>
    <row r="35" customHeight="1" spans="1:10">
      <c r="A35" s="109"/>
      <c r="B35" s="110"/>
      <c r="C35" s="111"/>
      <c r="D35" s="109"/>
      <c r="E35" s="111"/>
      <c r="F35" s="112">
        <v>1078</v>
      </c>
      <c r="G35" s="113"/>
      <c r="H35" s="98">
        <f>F35+G35</f>
        <v>1078</v>
      </c>
      <c r="I35" s="116" t="s">
        <v>44</v>
      </c>
      <c r="J35" s="125"/>
    </row>
    <row r="36" customHeight="1" spans="1:10">
      <c r="A36" s="109"/>
      <c r="B36" s="110"/>
      <c r="C36" s="111"/>
      <c r="D36" s="109"/>
      <c r="E36" s="111"/>
      <c r="F36" s="112">
        <v>1078</v>
      </c>
      <c r="G36" s="113"/>
      <c r="H36" s="98">
        <f>F36+G36</f>
        <v>1078</v>
      </c>
      <c r="I36" s="116" t="s">
        <v>45</v>
      </c>
      <c r="J36" s="125"/>
    </row>
    <row r="37" customHeight="1" spans="1:10">
      <c r="A37" s="109"/>
      <c r="B37" s="110"/>
      <c r="C37" s="111"/>
      <c r="D37" s="109"/>
      <c r="E37" s="111"/>
      <c r="F37" s="112">
        <v>1078</v>
      </c>
      <c r="G37" s="113"/>
      <c r="H37" s="98">
        <f>F37+G37</f>
        <v>1078</v>
      </c>
      <c r="I37" s="116" t="s">
        <v>46</v>
      </c>
      <c r="J37" s="125"/>
    </row>
    <row r="38" customHeight="1" spans="1:10">
      <c r="A38" s="109"/>
      <c r="B38" s="110"/>
      <c r="C38" s="111"/>
      <c r="D38" s="109"/>
      <c r="E38" s="111"/>
      <c r="F38" s="112">
        <v>444</v>
      </c>
      <c r="G38" s="113"/>
      <c r="H38" s="98">
        <f>F38+G38</f>
        <v>444</v>
      </c>
      <c r="I38" s="116" t="s">
        <v>47</v>
      </c>
      <c r="J38" s="125"/>
    </row>
    <row r="39" customHeight="1" spans="1:10">
      <c r="A39" s="109"/>
      <c r="B39" s="110"/>
      <c r="C39" s="111"/>
      <c r="D39" s="109"/>
      <c r="E39" s="111"/>
      <c r="F39" s="112">
        <v>444</v>
      </c>
      <c r="G39" s="113"/>
      <c r="H39" s="98">
        <v>444</v>
      </c>
      <c r="I39" s="116" t="s">
        <v>48</v>
      </c>
      <c r="J39" s="125"/>
    </row>
    <row r="40" customHeight="1" spans="1:10">
      <c r="A40" s="109"/>
      <c r="B40" s="110"/>
      <c r="C40" s="111"/>
      <c r="D40" s="109"/>
      <c r="E40" s="111"/>
      <c r="F40" s="112">
        <v>1078</v>
      </c>
      <c r="G40" s="113"/>
      <c r="H40" s="98">
        <f>F40+G40</f>
        <v>1078</v>
      </c>
      <c r="I40" s="116" t="s">
        <v>49</v>
      </c>
      <c r="J40" s="125"/>
    </row>
    <row r="41" customHeight="1" spans="1:10">
      <c r="A41" s="109"/>
      <c r="B41" s="110"/>
      <c r="C41" s="111"/>
      <c r="D41" s="109"/>
      <c r="E41" s="111"/>
      <c r="F41" s="113">
        <v>183.1</v>
      </c>
      <c r="G41" s="113"/>
      <c r="H41" s="98">
        <f>F41+G41</f>
        <v>183.1</v>
      </c>
      <c r="I41" s="116" t="s">
        <v>50</v>
      </c>
      <c r="J41" s="125"/>
    </row>
    <row r="42" customHeight="1" spans="1:10">
      <c r="A42" s="109"/>
      <c r="B42" s="110"/>
      <c r="C42" s="111"/>
      <c r="D42" s="109"/>
      <c r="E42" s="111"/>
      <c r="F42" s="112">
        <v>988</v>
      </c>
      <c r="G42" s="113"/>
      <c r="H42" s="98">
        <f>F42+G42</f>
        <v>988</v>
      </c>
      <c r="I42" s="116" t="s">
        <v>51</v>
      </c>
      <c r="J42" s="125"/>
    </row>
    <row r="43" customHeight="1" spans="1:10">
      <c r="A43" s="109"/>
      <c r="B43" s="110"/>
      <c r="C43" s="111"/>
      <c r="D43" s="109"/>
      <c r="E43" s="111"/>
      <c r="F43" s="112">
        <v>414</v>
      </c>
      <c r="G43" s="113"/>
      <c r="H43" s="98">
        <f>F43+G43</f>
        <v>414</v>
      </c>
      <c r="I43" s="116" t="s">
        <v>52</v>
      </c>
      <c r="J43" s="125"/>
    </row>
    <row r="44" customHeight="1" spans="1:10">
      <c r="A44" s="109"/>
      <c r="B44" s="110"/>
      <c r="C44" s="111"/>
      <c r="D44" s="109"/>
      <c r="E44" s="111"/>
      <c r="F44" s="112">
        <v>414</v>
      </c>
      <c r="G44" s="113"/>
      <c r="H44" s="98">
        <f>F44+G44</f>
        <v>414</v>
      </c>
      <c r="I44" s="116" t="s">
        <v>53</v>
      </c>
      <c r="J44" s="125"/>
    </row>
    <row r="45" customHeight="1" spans="1:10">
      <c r="A45" s="109"/>
      <c r="B45" s="110"/>
      <c r="C45" s="111"/>
      <c r="D45" s="109"/>
      <c r="E45" s="111"/>
      <c r="F45" s="112">
        <v>414</v>
      </c>
      <c r="G45" s="113"/>
      <c r="H45" s="98">
        <f>F45+G45</f>
        <v>414</v>
      </c>
      <c r="I45" s="116" t="s">
        <v>54</v>
      </c>
      <c r="J45" s="125"/>
    </row>
    <row r="46" customHeight="1" spans="1:10">
      <c r="A46" s="109"/>
      <c r="B46" s="110"/>
      <c r="C46" s="111"/>
      <c r="D46" s="109"/>
      <c r="E46" s="111"/>
      <c r="F46" s="112">
        <v>988</v>
      </c>
      <c r="G46" s="113"/>
      <c r="H46" s="98">
        <f>F46+G46</f>
        <v>988</v>
      </c>
      <c r="I46" s="116" t="s">
        <v>55</v>
      </c>
      <c r="J46" s="125"/>
    </row>
    <row r="47" customHeight="1" spans="1:10">
      <c r="A47" s="109"/>
      <c r="B47" s="110"/>
      <c r="C47" s="111"/>
      <c r="D47" s="109"/>
      <c r="E47" s="111"/>
      <c r="F47" s="112">
        <v>988</v>
      </c>
      <c r="G47" s="113"/>
      <c r="H47" s="98">
        <f>F47+G47</f>
        <v>988</v>
      </c>
      <c r="I47" s="116" t="s">
        <v>49</v>
      </c>
      <c r="J47" s="125"/>
    </row>
    <row r="48" customHeight="1" spans="1:10">
      <c r="A48" s="109"/>
      <c r="B48" s="110"/>
      <c r="C48" s="111"/>
      <c r="D48" s="109"/>
      <c r="E48" s="111"/>
      <c r="F48" s="112">
        <v>414</v>
      </c>
      <c r="G48" s="113"/>
      <c r="H48" s="98">
        <f>F48+G48</f>
        <v>414</v>
      </c>
      <c r="I48" s="116" t="s">
        <v>48</v>
      </c>
      <c r="J48" s="125"/>
    </row>
    <row r="49" customHeight="1" spans="1:10">
      <c r="A49" s="109"/>
      <c r="B49" s="110"/>
      <c r="C49" s="111"/>
      <c r="D49" s="109"/>
      <c r="E49" s="111"/>
      <c r="F49" s="112">
        <v>1078</v>
      </c>
      <c r="G49" s="113"/>
      <c r="H49" s="98">
        <f>F49+G49</f>
        <v>1078</v>
      </c>
      <c r="I49" s="116" t="s">
        <v>56</v>
      </c>
      <c r="J49" s="125"/>
    </row>
    <row r="50" customHeight="1" spans="1:10">
      <c r="A50" s="109"/>
      <c r="B50" s="110"/>
      <c r="C50" s="111"/>
      <c r="D50" s="109"/>
      <c r="E50" s="111"/>
      <c r="F50" s="112">
        <v>444</v>
      </c>
      <c r="G50" s="113"/>
      <c r="H50" s="98">
        <f>F50+G50</f>
        <v>444</v>
      </c>
      <c r="I50" s="116" t="s">
        <v>57</v>
      </c>
      <c r="J50" s="125"/>
    </row>
    <row r="51" customHeight="1" spans="1:10">
      <c r="A51" s="109"/>
      <c r="B51" s="110"/>
      <c r="C51" s="111"/>
      <c r="D51" s="109"/>
      <c r="E51" s="111"/>
      <c r="F51" s="112">
        <v>444</v>
      </c>
      <c r="G51" s="113"/>
      <c r="H51" s="98">
        <f>F51+G51</f>
        <v>444</v>
      </c>
      <c r="I51" s="116" t="s">
        <v>58</v>
      </c>
      <c r="J51" s="125"/>
    </row>
    <row r="52" customHeight="1" spans="1:10">
      <c r="A52" s="109"/>
      <c r="B52" s="110"/>
      <c r="C52" s="111"/>
      <c r="D52" s="109"/>
      <c r="E52" s="111"/>
      <c r="F52" s="112">
        <v>444</v>
      </c>
      <c r="G52" s="113"/>
      <c r="H52" s="98">
        <f>F52+G52</f>
        <v>444</v>
      </c>
      <c r="I52" s="116" t="s">
        <v>59</v>
      </c>
      <c r="J52" s="125"/>
    </row>
    <row r="53" customHeight="1" spans="1:10">
      <c r="A53" s="109"/>
      <c r="B53" s="110"/>
      <c r="C53" s="111"/>
      <c r="D53" s="109"/>
      <c r="E53" s="111"/>
      <c r="F53" s="112">
        <v>1078</v>
      </c>
      <c r="G53" s="113"/>
      <c r="H53" s="98">
        <f>F53+G53</f>
        <v>1078</v>
      </c>
      <c r="I53" s="116" t="s">
        <v>60</v>
      </c>
      <c r="J53" s="125"/>
    </row>
    <row r="54" customHeight="1" spans="1:10">
      <c r="A54" s="109"/>
      <c r="B54" s="110"/>
      <c r="C54" s="111"/>
      <c r="D54" s="109"/>
      <c r="E54" s="111"/>
      <c r="F54" s="112">
        <v>1078</v>
      </c>
      <c r="G54" s="113"/>
      <c r="H54" s="98">
        <f>F54+G54</f>
        <v>1078</v>
      </c>
      <c r="I54" s="116" t="s">
        <v>61</v>
      </c>
      <c r="J54" s="125"/>
    </row>
    <row r="55" customHeight="1" spans="1:10">
      <c r="A55" s="109"/>
      <c r="B55" s="110"/>
      <c r="C55" s="111"/>
      <c r="D55" s="109"/>
      <c r="E55" s="111"/>
      <c r="F55" s="112">
        <v>444</v>
      </c>
      <c r="G55" s="113"/>
      <c r="H55" s="98">
        <f t="shared" ref="H55:H72" si="9">F55+G55</f>
        <v>444</v>
      </c>
      <c r="I55" s="116" t="s">
        <v>62</v>
      </c>
      <c r="J55" s="125"/>
    </row>
    <row r="56" customHeight="1" spans="1:10">
      <c r="A56" s="109"/>
      <c r="B56" s="110"/>
      <c r="C56" s="111"/>
      <c r="D56" s="109"/>
      <c r="E56" s="111"/>
      <c r="F56" s="112">
        <v>1480</v>
      </c>
      <c r="G56" s="113"/>
      <c r="H56" s="98">
        <f t="shared" si="9"/>
        <v>1480</v>
      </c>
      <c r="I56" s="116" t="s">
        <v>63</v>
      </c>
      <c r="J56" s="125"/>
    </row>
    <row r="57" customHeight="1" spans="1:10">
      <c r="A57" s="109"/>
      <c r="B57" s="110"/>
      <c r="C57" s="111"/>
      <c r="D57" s="109"/>
      <c r="E57" s="111"/>
      <c r="F57" s="112">
        <v>1480</v>
      </c>
      <c r="G57" s="113"/>
      <c r="H57" s="98">
        <f t="shared" si="9"/>
        <v>1480</v>
      </c>
      <c r="I57" s="116" t="s">
        <v>63</v>
      </c>
      <c r="J57" s="125"/>
    </row>
    <row r="58" customHeight="1" spans="1:10">
      <c r="A58" s="109"/>
      <c r="B58" s="110"/>
      <c r="C58" s="111"/>
      <c r="D58" s="109"/>
      <c r="E58" s="111"/>
      <c r="F58" s="113"/>
      <c r="G58" s="114">
        <v>250.25</v>
      </c>
      <c r="H58" s="98">
        <f t="shared" si="9"/>
        <v>250.25</v>
      </c>
      <c r="I58" s="116" t="s">
        <v>64</v>
      </c>
      <c r="J58" s="125"/>
    </row>
    <row r="59" customHeight="1" spans="1:10">
      <c r="A59" s="109"/>
      <c r="B59" s="110"/>
      <c r="C59" s="111"/>
      <c r="D59" s="109"/>
      <c r="E59" s="111"/>
      <c r="F59" s="113">
        <v>256.5</v>
      </c>
      <c r="G59" s="113"/>
      <c r="H59" s="98">
        <f t="shared" si="9"/>
        <v>256.5</v>
      </c>
      <c r="I59" s="116" t="s">
        <v>65</v>
      </c>
      <c r="J59" s="125"/>
    </row>
    <row r="60" customHeight="1" spans="1:10">
      <c r="A60" s="109"/>
      <c r="B60" s="110"/>
      <c r="C60" s="111"/>
      <c r="D60" s="109"/>
      <c r="E60" s="111"/>
      <c r="F60" s="113">
        <v>573.2</v>
      </c>
      <c r="G60" s="113"/>
      <c r="H60" s="98">
        <f t="shared" si="9"/>
        <v>573.2</v>
      </c>
      <c r="I60" s="116" t="s">
        <v>66</v>
      </c>
      <c r="J60" s="125"/>
    </row>
    <row r="61" customHeight="1" spans="1:10">
      <c r="A61" s="109"/>
      <c r="B61" s="110"/>
      <c r="C61" s="111"/>
      <c r="D61" s="109"/>
      <c r="E61" s="111"/>
      <c r="F61" s="113">
        <v>128.2</v>
      </c>
      <c r="G61" s="113"/>
      <c r="H61" s="98">
        <f t="shared" si="9"/>
        <v>128.2</v>
      </c>
      <c r="I61" s="116" t="s">
        <v>67</v>
      </c>
      <c r="J61" s="125"/>
    </row>
    <row r="62" customHeight="1" spans="1:10">
      <c r="A62" s="109"/>
      <c r="B62" s="110"/>
      <c r="C62" s="111"/>
      <c r="D62" s="109"/>
      <c r="E62" s="111"/>
      <c r="F62" s="113">
        <v>12454</v>
      </c>
      <c r="G62" s="113"/>
      <c r="H62" s="98">
        <f t="shared" si="9"/>
        <v>12454</v>
      </c>
      <c r="I62" s="116" t="s">
        <v>68</v>
      </c>
      <c r="J62" s="125"/>
    </row>
    <row r="63" customHeight="1" spans="1:10">
      <c r="A63" s="109"/>
      <c r="B63" s="110"/>
      <c r="C63" s="111"/>
      <c r="D63" s="109"/>
      <c r="E63" s="111"/>
      <c r="F63" s="113">
        <v>328.7</v>
      </c>
      <c r="G63" s="113"/>
      <c r="H63" s="98">
        <f t="shared" si="9"/>
        <v>328.7</v>
      </c>
      <c r="I63" s="116" t="s">
        <v>69</v>
      </c>
      <c r="J63" s="125"/>
    </row>
    <row r="64" customHeight="1" spans="1:10">
      <c r="A64" s="109"/>
      <c r="B64" s="110"/>
      <c r="C64" s="111"/>
      <c r="D64" s="109"/>
      <c r="E64" s="111"/>
      <c r="F64" s="113">
        <v>3000</v>
      </c>
      <c r="G64" s="113"/>
      <c r="H64" s="98">
        <f t="shared" si="9"/>
        <v>3000</v>
      </c>
      <c r="I64" s="116" t="s">
        <v>70</v>
      </c>
      <c r="J64" s="125"/>
    </row>
    <row r="65" customHeight="1" spans="1:10">
      <c r="A65" s="109"/>
      <c r="B65" s="110"/>
      <c r="C65" s="111"/>
      <c r="D65" s="109"/>
      <c r="E65" s="111"/>
      <c r="F65" s="113">
        <v>6710</v>
      </c>
      <c r="G65" s="113"/>
      <c r="H65" s="98">
        <f t="shared" si="9"/>
        <v>6710</v>
      </c>
      <c r="I65" s="116" t="s">
        <v>71</v>
      </c>
      <c r="J65" s="125"/>
    </row>
    <row r="66" customHeight="1" spans="1:10">
      <c r="A66" s="109"/>
      <c r="B66" s="110"/>
      <c r="C66" s="111"/>
      <c r="D66" s="109"/>
      <c r="E66" s="111"/>
      <c r="F66" s="113">
        <v>8636</v>
      </c>
      <c r="G66" s="112"/>
      <c r="H66" s="98">
        <f t="shared" si="9"/>
        <v>8636</v>
      </c>
      <c r="I66" s="116" t="s">
        <v>72</v>
      </c>
      <c r="J66" s="125"/>
    </row>
    <row r="67" customHeight="1" spans="1:10">
      <c r="A67" s="109"/>
      <c r="B67" s="110"/>
      <c r="C67" s="111"/>
      <c r="D67" s="109"/>
      <c r="E67" s="111"/>
      <c r="F67" s="113">
        <v>772</v>
      </c>
      <c r="G67" s="112"/>
      <c r="H67" s="98">
        <f t="shared" si="9"/>
        <v>772</v>
      </c>
      <c r="I67" s="116" t="s">
        <v>73</v>
      </c>
      <c r="J67" s="125"/>
    </row>
    <row r="68" customHeight="1" spans="1:10">
      <c r="A68" s="109"/>
      <c r="B68" s="110"/>
      <c r="C68" s="111"/>
      <c r="D68" s="109"/>
      <c r="E68" s="111"/>
      <c r="F68" s="113">
        <v>80</v>
      </c>
      <c r="G68" s="112"/>
      <c r="H68" s="98">
        <f t="shared" si="9"/>
        <v>80</v>
      </c>
      <c r="I68" s="116" t="s">
        <v>74</v>
      </c>
      <c r="J68" s="125"/>
    </row>
    <row r="69" customHeight="1" spans="1:10">
      <c r="A69" s="109"/>
      <c r="B69" s="110"/>
      <c r="C69" s="111"/>
      <c r="D69" s="109"/>
      <c r="E69" s="111"/>
      <c r="F69" s="113">
        <v>251</v>
      </c>
      <c r="G69" s="112"/>
      <c r="H69" s="98">
        <f t="shared" si="9"/>
        <v>251</v>
      </c>
      <c r="I69" s="116" t="s">
        <v>75</v>
      </c>
      <c r="J69" s="125"/>
    </row>
    <row r="70" customHeight="1" spans="1:10">
      <c r="A70" s="109"/>
      <c r="B70" s="110"/>
      <c r="C70" s="111"/>
      <c r="D70" s="109"/>
      <c r="E70" s="111"/>
      <c r="F70" s="113">
        <v>100</v>
      </c>
      <c r="G70" s="112"/>
      <c r="H70" s="98">
        <f t="shared" si="9"/>
        <v>100</v>
      </c>
      <c r="I70" s="116" t="s">
        <v>76</v>
      </c>
      <c r="J70" s="125"/>
    </row>
    <row r="71" customHeight="1" spans="1:10">
      <c r="A71" s="109"/>
      <c r="B71" s="110"/>
      <c r="C71" s="111"/>
      <c r="D71" s="109"/>
      <c r="E71" s="111"/>
      <c r="F71" s="113">
        <v>105.2</v>
      </c>
      <c r="G71" s="112"/>
      <c r="H71" s="98">
        <f t="shared" si="9"/>
        <v>105.2</v>
      </c>
      <c r="I71" s="116" t="s">
        <v>77</v>
      </c>
      <c r="J71" s="125"/>
    </row>
    <row r="72" customHeight="1" spans="1:10">
      <c r="A72" s="109"/>
      <c r="B72" s="110"/>
      <c r="C72" s="111"/>
      <c r="D72" s="109"/>
      <c r="E72" s="111"/>
      <c r="F72" s="113">
        <v>188</v>
      </c>
      <c r="G72" s="112"/>
      <c r="H72" s="98">
        <f t="shared" si="9"/>
        <v>188</v>
      </c>
      <c r="I72" s="116" t="s">
        <v>78</v>
      </c>
      <c r="J72" s="125"/>
    </row>
    <row r="73" customHeight="1" spans="1:10">
      <c r="A73" s="109"/>
      <c r="B73" s="110"/>
      <c r="C73" s="111"/>
      <c r="D73" s="109"/>
      <c r="E73" s="111"/>
      <c r="F73" s="113">
        <v>249.2</v>
      </c>
      <c r="G73" s="112"/>
      <c r="H73" s="98">
        <f>F73+G73</f>
        <v>249.2</v>
      </c>
      <c r="I73" s="116" t="s">
        <v>79</v>
      </c>
      <c r="J73" s="125"/>
    </row>
    <row r="74" customHeight="1" spans="1:10">
      <c r="A74" s="109"/>
      <c r="B74" s="110"/>
      <c r="C74" s="111"/>
      <c r="D74" s="109"/>
      <c r="E74" s="111"/>
      <c r="F74" s="113">
        <v>586</v>
      </c>
      <c r="G74" s="112"/>
      <c r="H74" s="98">
        <f>F74+G74</f>
        <v>586</v>
      </c>
      <c r="I74" s="116" t="s">
        <v>80</v>
      </c>
      <c r="J74" s="125"/>
    </row>
    <row r="75" customHeight="1" spans="1:10">
      <c r="A75" s="109"/>
      <c r="B75" s="110"/>
      <c r="C75" s="111"/>
      <c r="D75" s="109"/>
      <c r="E75" s="111"/>
      <c r="F75" s="113">
        <v>150</v>
      </c>
      <c r="G75" s="112"/>
      <c r="H75" s="98">
        <f>F75+G75</f>
        <v>150</v>
      </c>
      <c r="I75" s="116" t="s">
        <v>81</v>
      </c>
      <c r="J75" s="125"/>
    </row>
    <row r="76" customHeight="1" spans="1:10">
      <c r="A76" s="109"/>
      <c r="B76" s="110"/>
      <c r="C76" s="111"/>
      <c r="D76" s="109"/>
      <c r="E76" s="111"/>
      <c r="F76" s="112">
        <v>449</v>
      </c>
      <c r="G76" s="113"/>
      <c r="H76" s="98">
        <f>F76+G76</f>
        <v>449</v>
      </c>
      <c r="I76" s="116" t="s">
        <v>82</v>
      </c>
      <c r="J76" s="125"/>
    </row>
    <row r="77" customHeight="1" spans="1:10">
      <c r="A77" s="109"/>
      <c r="B77" s="110"/>
      <c r="C77" s="111"/>
      <c r="D77" s="109"/>
      <c r="E77" s="111"/>
      <c r="F77" s="112">
        <v>848</v>
      </c>
      <c r="G77" s="113"/>
      <c r="H77" s="98">
        <f>F77+G77</f>
        <v>848</v>
      </c>
      <c r="I77" s="116" t="s">
        <v>83</v>
      </c>
      <c r="J77" s="125"/>
    </row>
    <row r="78" customHeight="1" spans="1:10">
      <c r="A78" s="109"/>
      <c r="B78" s="110"/>
      <c r="C78" s="111"/>
      <c r="D78" s="109"/>
      <c r="E78" s="111"/>
      <c r="F78" s="98">
        <v>19.8</v>
      </c>
      <c r="G78" s="98"/>
      <c r="H78" s="98">
        <f>F78+G78</f>
        <v>19.8</v>
      </c>
      <c r="I78" s="116" t="s">
        <v>84</v>
      </c>
      <c r="J78" s="125"/>
    </row>
    <row r="79" customHeight="1" spans="1:10">
      <c r="A79" s="109"/>
      <c r="B79" s="110"/>
      <c r="C79" s="111"/>
      <c r="D79" s="109"/>
      <c r="E79" s="111"/>
      <c r="F79" s="98">
        <v>3349</v>
      </c>
      <c r="G79" s="98"/>
      <c r="H79" s="98">
        <f>F79+G79</f>
        <v>3349</v>
      </c>
      <c r="I79" s="116" t="s">
        <v>85</v>
      </c>
      <c r="J79" s="125"/>
    </row>
    <row r="80" customHeight="1" spans="1:10">
      <c r="A80" s="109"/>
      <c r="B80" s="110"/>
      <c r="C80" s="111"/>
      <c r="D80" s="109"/>
      <c r="E80" s="111"/>
      <c r="F80" s="98"/>
      <c r="G80" s="98"/>
      <c r="H80" s="98">
        <f>F80+G80</f>
        <v>0</v>
      </c>
      <c r="I80" s="116"/>
      <c r="J80" s="125"/>
    </row>
    <row r="81" s="85" customFormat="1" customHeight="1" spans="1:10">
      <c r="A81" s="100"/>
      <c r="B81" s="101" t="s">
        <v>86</v>
      </c>
      <c r="C81" s="102">
        <f>SUM(C32)</f>
        <v>0</v>
      </c>
      <c r="D81" s="102">
        <f>SUM(D32)</f>
        <v>0</v>
      </c>
      <c r="E81" s="102">
        <f>SUM(E32)</f>
        <v>0</v>
      </c>
      <c r="F81" s="102">
        <f>SUM(F32:F80)</f>
        <v>60440.9</v>
      </c>
      <c r="G81" s="102">
        <f>SUM(G32:G80)</f>
        <v>250.25</v>
      </c>
      <c r="H81" s="98">
        <f>F81+G81</f>
        <v>60691.15</v>
      </c>
      <c r="I81" s="119"/>
      <c r="J81" s="126"/>
    </row>
    <row r="82" customHeight="1" spans="1:10">
      <c r="A82" s="100"/>
      <c r="B82" s="101" t="s">
        <v>87</v>
      </c>
      <c r="C82" s="102">
        <f>SUM(C81,C31,C29,C26,C23,C21,C19,C16,C13,C10)</f>
        <v>0</v>
      </c>
      <c r="D82" s="102">
        <f t="shared" ref="D82:H82" si="10">SUM(D81,D31,D29,D26,D23,D21,D19,D16,D13,D10)</f>
        <v>0</v>
      </c>
      <c r="E82" s="102">
        <f t="shared" si="10"/>
        <v>0</v>
      </c>
      <c r="F82" s="102">
        <f t="shared" si="10"/>
        <v>60440.9</v>
      </c>
      <c r="G82" s="102">
        <f t="shared" si="10"/>
        <v>250.25</v>
      </c>
      <c r="H82" s="98">
        <f>F82+G82</f>
        <v>60691.15</v>
      </c>
      <c r="I82" s="119"/>
      <c r="J82" s="135"/>
    </row>
    <row r="86" customHeight="1" spans="1:9">
      <c r="A86" s="127" t="s">
        <v>88</v>
      </c>
      <c r="B86" s="128"/>
      <c r="C86" s="129" t="s">
        <v>89</v>
      </c>
      <c r="D86" s="129"/>
      <c r="E86" s="129" t="s">
        <v>90</v>
      </c>
      <c r="F86" s="129"/>
      <c r="G86" s="129" t="s">
        <v>91</v>
      </c>
      <c r="H86" s="129"/>
      <c r="I86" s="136" t="s">
        <v>92</v>
      </c>
    </row>
    <row r="87" customHeight="1" spans="1:9">
      <c r="A87" s="130">
        <f>E82</f>
        <v>0</v>
      </c>
      <c r="B87" s="131"/>
      <c r="C87" s="131">
        <f>H82</f>
        <v>60691.15</v>
      </c>
      <c r="D87" s="131"/>
      <c r="E87" s="131">
        <f>F82</f>
        <v>60440.9</v>
      </c>
      <c r="F87" s="131"/>
      <c r="G87" s="131">
        <f>G82</f>
        <v>250.25</v>
      </c>
      <c r="H87" s="131"/>
      <c r="I87" s="137">
        <f>A87-C87</f>
        <v>-60691.15</v>
      </c>
    </row>
    <row r="89" customHeight="1" spans="1:9">
      <c r="A89" s="132" t="s">
        <v>93</v>
      </c>
      <c r="B89" s="133"/>
      <c r="C89" s="134" t="s">
        <v>94</v>
      </c>
      <c r="D89" s="132"/>
      <c r="E89" s="132" t="s">
        <v>95</v>
      </c>
      <c r="F89" s="132"/>
      <c r="G89" s="132" t="s">
        <v>96</v>
      </c>
      <c r="H89" s="132"/>
      <c r="I89" s="133"/>
    </row>
  </sheetData>
  <autoFilter ref="A5:J82">
    <extLst/>
  </autoFilter>
  <mergeCells count="61">
    <mergeCell ref="C2:H2"/>
    <mergeCell ref="C6:E6"/>
    <mergeCell ref="F6:I6"/>
    <mergeCell ref="A86:B86"/>
    <mergeCell ref="C86:D86"/>
    <mergeCell ref="E86:F86"/>
    <mergeCell ref="G86:H86"/>
    <mergeCell ref="A87:B87"/>
    <mergeCell ref="C87:D87"/>
    <mergeCell ref="E87:F87"/>
    <mergeCell ref="G87:H87"/>
    <mergeCell ref="A6:A7"/>
    <mergeCell ref="A8:A9"/>
    <mergeCell ref="A11:A12"/>
    <mergeCell ref="A14:A15"/>
    <mergeCell ref="A17:A18"/>
    <mergeCell ref="A24:A25"/>
    <mergeCell ref="A27:A28"/>
    <mergeCell ref="A32:A80"/>
    <mergeCell ref="B6:B7"/>
    <mergeCell ref="B8:B9"/>
    <mergeCell ref="B11:B12"/>
    <mergeCell ref="B14:B15"/>
    <mergeCell ref="B17:B18"/>
    <mergeCell ref="B24:B25"/>
    <mergeCell ref="B27:B28"/>
    <mergeCell ref="B32:B80"/>
    <mergeCell ref="C8:C9"/>
    <mergeCell ref="C11:C12"/>
    <mergeCell ref="C14:C15"/>
    <mergeCell ref="C17:C18"/>
    <mergeCell ref="C24:C25"/>
    <mergeCell ref="C27:C28"/>
    <mergeCell ref="C32:C80"/>
    <mergeCell ref="D8:D9"/>
    <mergeCell ref="D11:D12"/>
    <mergeCell ref="D14:D15"/>
    <mergeCell ref="D17:D18"/>
    <mergeCell ref="D24:D25"/>
    <mergeCell ref="D27:D28"/>
    <mergeCell ref="D32:D80"/>
    <mergeCell ref="E8:E9"/>
    <mergeCell ref="E11:E12"/>
    <mergeCell ref="E14:E15"/>
    <mergeCell ref="E17:E18"/>
    <mergeCell ref="E24:E25"/>
    <mergeCell ref="E27:E28"/>
    <mergeCell ref="E32:E80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81"/>
    <mergeCell ref="H4:I5"/>
  </mergeCells>
  <pageMargins left="0.699305555555556" right="0.699305555555556" top="0.75" bottom="0.75" header="0.3" footer="0.3"/>
  <pageSetup paperSize="9" scale="3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84" sqref="I8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97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98</v>
      </c>
      <c r="E5" s="39"/>
      <c r="F5" s="40" t="s">
        <v>99</v>
      </c>
      <c r="G5" s="40"/>
      <c r="H5" s="39" t="s">
        <v>100</v>
      </c>
      <c r="I5" s="38"/>
      <c r="J5" s="40"/>
      <c r="K5" s="70"/>
    </row>
    <row r="6" ht="20.1" customHeight="1" spans="2:11">
      <c r="B6" s="41"/>
      <c r="C6" s="42"/>
      <c r="D6" s="43" t="s">
        <v>101</v>
      </c>
      <c r="E6" s="43"/>
      <c r="F6" s="44" t="s">
        <v>102</v>
      </c>
      <c r="G6" s="44"/>
      <c r="H6" s="43" t="s">
        <v>103</v>
      </c>
      <c r="I6" s="42"/>
      <c r="J6" s="44" t="s">
        <v>104</v>
      </c>
      <c r="K6" s="71"/>
    </row>
    <row r="7" ht="20.1" customHeight="1" spans="2:11">
      <c r="B7" s="41"/>
      <c r="C7" s="42"/>
      <c r="D7" s="43" t="s">
        <v>105</v>
      </c>
      <c r="E7" s="43"/>
      <c r="F7" s="45">
        <v>44993</v>
      </c>
      <c r="G7" s="44"/>
      <c r="H7" s="43" t="s">
        <v>106</v>
      </c>
      <c r="I7" s="72"/>
      <c r="J7" s="45">
        <v>44640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107</v>
      </c>
      <c r="I8" s="73"/>
      <c r="J8" s="49" t="s">
        <v>108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109</v>
      </c>
      <c r="E10" s="53" t="s">
        <v>110</v>
      </c>
      <c r="F10" s="54"/>
      <c r="G10" s="55" t="s">
        <v>111</v>
      </c>
      <c r="H10" s="54" t="s">
        <v>112</v>
      </c>
      <c r="I10" s="53" t="s">
        <v>113</v>
      </c>
      <c r="J10" s="54"/>
      <c r="K10" s="55" t="s">
        <v>114</v>
      </c>
    </row>
    <row r="11" ht="20.1" customHeight="1" spans="2:11">
      <c r="B11" s="56">
        <v>1</v>
      </c>
      <c r="C11" s="57"/>
      <c r="D11" s="58" t="s">
        <v>115</v>
      </c>
      <c r="E11" s="56" t="s">
        <v>116</v>
      </c>
      <c r="F11" s="57"/>
      <c r="G11" s="59">
        <v>0</v>
      </c>
      <c r="H11" s="59"/>
      <c r="I11" s="75"/>
      <c r="J11" s="76"/>
      <c r="K11" s="77" t="s">
        <v>117</v>
      </c>
    </row>
    <row r="12" ht="20.1" customHeight="1" spans="2:11">
      <c r="B12" s="56">
        <v>2</v>
      </c>
      <c r="C12" s="57"/>
      <c r="D12" s="60"/>
      <c r="E12" s="61" t="s">
        <v>118</v>
      </c>
      <c r="F12" s="61"/>
      <c r="G12" s="59">
        <v>473.4</v>
      </c>
      <c r="H12" s="59">
        <v>473.4</v>
      </c>
      <c r="I12" s="75"/>
      <c r="J12" s="76"/>
      <c r="K12" s="77" t="s">
        <v>119</v>
      </c>
    </row>
    <row r="13" ht="20.1" customHeight="1" spans="2:11">
      <c r="B13" s="56">
        <v>3</v>
      </c>
      <c r="C13" s="57"/>
      <c r="D13" s="60"/>
      <c r="E13" s="56" t="s">
        <v>120</v>
      </c>
      <c r="F13" s="57"/>
      <c r="G13" s="59">
        <v>0</v>
      </c>
      <c r="H13" s="59"/>
      <c r="I13" s="75"/>
      <c r="J13" s="76"/>
      <c r="K13" s="77" t="s">
        <v>117</v>
      </c>
    </row>
    <row r="14" ht="20.1" customHeight="1" spans="2:11">
      <c r="B14" s="56">
        <v>4</v>
      </c>
      <c r="C14" s="57"/>
      <c r="D14" s="60"/>
      <c r="E14" s="56" t="s">
        <v>121</v>
      </c>
      <c r="F14" s="57"/>
      <c r="G14" s="59">
        <v>660.87</v>
      </c>
      <c r="H14" s="59">
        <v>203.5</v>
      </c>
      <c r="I14" s="75">
        <v>457.37</v>
      </c>
      <c r="J14" s="76"/>
      <c r="K14" s="77" t="s">
        <v>122</v>
      </c>
    </row>
    <row r="15" ht="20.1" customHeight="1" spans="2:11">
      <c r="B15" s="56">
        <v>5</v>
      </c>
      <c r="C15" s="57"/>
      <c r="D15" s="58" t="s">
        <v>123</v>
      </c>
      <c r="E15" s="61" t="s">
        <v>124</v>
      </c>
      <c r="F15" s="61"/>
      <c r="G15" s="59">
        <v>53.5</v>
      </c>
      <c r="H15" s="59"/>
      <c r="I15" s="75">
        <v>53.5</v>
      </c>
      <c r="J15" s="76"/>
      <c r="K15" s="77" t="s">
        <v>125</v>
      </c>
    </row>
    <row r="16" ht="20.1" customHeight="1" spans="2:11">
      <c r="B16" s="56">
        <v>6</v>
      </c>
      <c r="C16" s="57"/>
      <c r="D16" s="60"/>
      <c r="E16" s="61" t="s">
        <v>126</v>
      </c>
      <c r="F16" s="61"/>
      <c r="G16" s="59">
        <v>3.9</v>
      </c>
      <c r="H16" s="59"/>
      <c r="I16" s="75">
        <v>3.9</v>
      </c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87</v>
      </c>
      <c r="C18" s="63"/>
      <c r="D18" s="63"/>
      <c r="E18" s="63"/>
      <c r="F18" s="54"/>
      <c r="G18" s="64">
        <f>SUM(G11:G17)</f>
        <v>1191.67</v>
      </c>
      <c r="H18" s="64">
        <f>SUM(H11:H17)</f>
        <v>676.9</v>
      </c>
      <c r="I18" s="78">
        <f>SUM(I11:J17)</f>
        <v>514.77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112</v>
      </c>
      <c r="C20" s="55"/>
      <c r="D20" s="55"/>
      <c r="E20" s="55"/>
      <c r="F20" s="55"/>
      <c r="G20" s="55" t="s">
        <v>127</v>
      </c>
      <c r="H20" s="55"/>
      <c r="I20" s="55"/>
      <c r="J20" s="55"/>
      <c r="K20" s="55" t="s">
        <v>128</v>
      </c>
    </row>
    <row r="21" ht="20.1" customHeight="1" spans="2:11">
      <c r="B21" s="65">
        <f>H18</f>
        <v>676.9</v>
      </c>
      <c r="C21" s="65"/>
      <c r="D21" s="65"/>
      <c r="E21" s="65"/>
      <c r="F21" s="65"/>
      <c r="G21" s="65">
        <f>I18</f>
        <v>514.77</v>
      </c>
      <c r="H21" s="65"/>
      <c r="I21" s="65"/>
      <c r="J21" s="65"/>
      <c r="K21" s="82">
        <f>SUM(B21:J21)</f>
        <v>1191.67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129</v>
      </c>
      <c r="C23" s="50"/>
      <c r="D23" s="50"/>
      <c r="E23" s="50"/>
      <c r="F23" s="50" t="s">
        <v>94</v>
      </c>
      <c r="G23" s="50" t="s">
        <v>130</v>
      </c>
      <c r="H23" s="50"/>
      <c r="I23" s="50"/>
      <c r="J23" s="50" t="s">
        <v>96</v>
      </c>
      <c r="K23" s="50"/>
    </row>
    <row r="26" ht="17.4" spans="1:11">
      <c r="A26" s="35" t="s">
        <v>131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98</v>
      </c>
      <c r="E28" s="39"/>
      <c r="F28" s="40" t="s">
        <v>99</v>
      </c>
      <c r="G28" s="40"/>
      <c r="H28" s="39" t="s">
        <v>100</v>
      </c>
      <c r="I28" s="38"/>
      <c r="J28" s="40"/>
      <c r="K28" s="70"/>
    </row>
    <row r="29" ht="20.1" customHeight="1" spans="2:11">
      <c r="B29" s="41"/>
      <c r="C29" s="42"/>
      <c r="D29" s="43" t="s">
        <v>101</v>
      </c>
      <c r="E29" s="43"/>
      <c r="F29" s="44" t="s">
        <v>132</v>
      </c>
      <c r="G29" s="44"/>
      <c r="H29" s="43" t="s">
        <v>103</v>
      </c>
      <c r="I29" s="42"/>
      <c r="J29" s="44" t="s">
        <v>104</v>
      </c>
      <c r="K29" s="71"/>
    </row>
    <row r="30" ht="20.1" customHeight="1" spans="2:11">
      <c r="B30" s="41"/>
      <c r="C30" s="42"/>
      <c r="D30" s="43" t="s">
        <v>105</v>
      </c>
      <c r="E30" s="43"/>
      <c r="F30" s="66">
        <v>44936</v>
      </c>
      <c r="G30" s="44"/>
      <c r="H30" s="43" t="s">
        <v>106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107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133</v>
      </c>
      <c r="E33" s="61" t="s">
        <v>134</v>
      </c>
      <c r="F33" s="61"/>
      <c r="G33" s="59" t="s">
        <v>135</v>
      </c>
      <c r="H33" s="59" t="s">
        <v>136</v>
      </c>
      <c r="I33" s="59" t="s">
        <v>87</v>
      </c>
      <c r="J33" s="59"/>
      <c r="K33" s="83" t="s">
        <v>114</v>
      </c>
    </row>
    <row r="34" ht="20.1" customHeight="1" spans="2:11">
      <c r="B34" s="61">
        <v>1</v>
      </c>
      <c r="C34" s="61"/>
      <c r="D34" s="68" t="s">
        <v>137</v>
      </c>
      <c r="E34" s="61" t="s">
        <v>138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139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140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87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129</v>
      </c>
      <c r="C38" s="50"/>
      <c r="D38" s="50"/>
      <c r="E38" s="50"/>
      <c r="F38" s="50" t="s">
        <v>94</v>
      </c>
      <c r="G38" s="50" t="s">
        <v>130</v>
      </c>
      <c r="H38" s="50"/>
      <c r="I38" s="50"/>
      <c r="J38" s="50" t="s">
        <v>96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84" sqref="I84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141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98</v>
      </c>
      <c r="E8" s="8"/>
      <c r="F8" s="9" t="s">
        <v>99</v>
      </c>
      <c r="G8" s="8" t="s">
        <v>100</v>
      </c>
      <c r="H8" s="8"/>
      <c r="I8" s="26" t="s">
        <v>142</v>
      </c>
    </row>
    <row r="9" s="1" customFormat="1" ht="17.25" customHeight="1" spans="2:9">
      <c r="B9" s="6"/>
      <c r="C9" s="7"/>
      <c r="D9" s="8" t="s">
        <v>101</v>
      </c>
      <c r="E9" s="8"/>
      <c r="F9" s="9" t="s">
        <v>143</v>
      </c>
      <c r="G9" s="8" t="s">
        <v>103</v>
      </c>
      <c r="H9" s="8"/>
      <c r="I9" s="26" t="s">
        <v>144</v>
      </c>
    </row>
    <row r="10" s="1" customFormat="1" ht="17.25" customHeight="1" spans="2:9">
      <c r="B10" s="6"/>
      <c r="C10" s="7"/>
      <c r="D10" s="8" t="s">
        <v>105</v>
      </c>
      <c r="E10" s="8"/>
      <c r="F10" s="10">
        <v>44896</v>
      </c>
      <c r="G10" s="8" t="s">
        <v>106</v>
      </c>
      <c r="H10" s="8"/>
      <c r="I10" s="27">
        <v>3.21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109</v>
      </c>
      <c r="E13" s="13" t="s">
        <v>110</v>
      </c>
      <c r="F13" s="14"/>
      <c r="G13" s="13" t="s">
        <v>145</v>
      </c>
      <c r="H13" s="14"/>
      <c r="I13" s="29" t="s">
        <v>114</v>
      </c>
    </row>
    <row r="14" s="1" customFormat="1" ht="21" customHeight="1" spans="2:9">
      <c r="B14" s="15">
        <v>1</v>
      </c>
      <c r="C14" s="16"/>
      <c r="D14" s="17" t="s">
        <v>115</v>
      </c>
      <c r="E14" s="15" t="s">
        <v>116</v>
      </c>
      <c r="F14" s="16"/>
      <c r="G14" s="18"/>
      <c r="H14" s="19"/>
      <c r="I14" s="30" t="s">
        <v>146</v>
      </c>
    </row>
    <row r="15" s="1" customFormat="1" ht="21" customHeight="1" spans="2:9">
      <c r="B15" s="15">
        <v>2</v>
      </c>
      <c r="C15" s="16"/>
      <c r="D15" s="20"/>
      <c r="E15" s="15" t="s">
        <v>118</v>
      </c>
      <c r="F15" s="16"/>
      <c r="G15" s="18">
        <v>164.86</v>
      </c>
      <c r="H15" s="19"/>
      <c r="I15" s="30" t="s">
        <v>147</v>
      </c>
    </row>
    <row r="16" s="1" customFormat="1" ht="21" customHeight="1" spans="2:9">
      <c r="B16" s="15">
        <v>3</v>
      </c>
      <c r="C16" s="16"/>
      <c r="D16" s="20"/>
      <c r="E16" s="15" t="s">
        <v>120</v>
      </c>
      <c r="F16" s="16"/>
      <c r="G16" s="18"/>
      <c r="H16" s="19"/>
      <c r="I16" s="30" t="s">
        <v>148</v>
      </c>
    </row>
    <row r="17" s="1" customFormat="1" ht="21" customHeight="1" spans="2:9">
      <c r="B17" s="15">
        <v>4</v>
      </c>
      <c r="C17" s="16"/>
      <c r="D17" s="20"/>
      <c r="E17" s="15" t="s">
        <v>121</v>
      </c>
      <c r="F17" s="16"/>
      <c r="G17" s="18"/>
      <c r="H17" s="19"/>
      <c r="I17" s="30" t="s">
        <v>146</v>
      </c>
    </row>
    <row r="18" s="1" customFormat="1" ht="21" customHeight="1" spans="2:9">
      <c r="B18" s="15">
        <v>5</v>
      </c>
      <c r="C18" s="16"/>
      <c r="D18" s="17" t="s">
        <v>149</v>
      </c>
      <c r="E18" s="15" t="s">
        <v>150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151</v>
      </c>
      <c r="E19" s="15" t="s">
        <v>150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121</v>
      </c>
      <c r="F20" s="16"/>
      <c r="G20" s="18"/>
      <c r="H20" s="19"/>
      <c r="I20" s="30" t="s">
        <v>152</v>
      </c>
    </row>
    <row r="21" s="1" customFormat="1" ht="21" customHeight="1" spans="2:9">
      <c r="B21" s="15">
        <v>8</v>
      </c>
      <c r="C21" s="16"/>
      <c r="D21" s="21"/>
      <c r="E21" s="15" t="s">
        <v>153</v>
      </c>
      <c r="F21" s="16"/>
      <c r="G21" s="18"/>
      <c r="H21" s="19"/>
      <c r="I21" s="30" t="s">
        <v>152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154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155</v>
      </c>
      <c r="E23" s="15" t="s">
        <v>156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157</v>
      </c>
      <c r="E24" s="15" t="s">
        <v>158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159</v>
      </c>
      <c r="E25" s="15" t="s">
        <v>160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161</v>
      </c>
      <c r="E26" s="15" t="s">
        <v>162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123</v>
      </c>
      <c r="E27" s="15" t="s">
        <v>163</v>
      </c>
      <c r="F27" s="16"/>
      <c r="G27" s="18"/>
      <c r="H27" s="19"/>
      <c r="I27" s="30" t="s">
        <v>164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87</v>
      </c>
      <c r="C32" s="23"/>
      <c r="D32" s="23"/>
      <c r="E32" s="23"/>
      <c r="F32" s="14"/>
      <c r="G32" s="18">
        <f>SUM(G14:GH29)</f>
        <v>164.86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129</v>
      </c>
      <c r="C35" s="7"/>
      <c r="D35" s="7"/>
      <c r="E35" s="7"/>
      <c r="F35" s="7" t="s">
        <v>165</v>
      </c>
      <c r="G35" s="7"/>
      <c r="H35" s="7"/>
      <c r="I35" s="7" t="s">
        <v>166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2023-06-15T04:03:39Z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0F0EECF81ABC4EFC93488765A8324A3F_13</vt:lpwstr>
  </property>
</Properties>
</file>