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20" yWindow="465" windowWidth="21795" windowHeight="1492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H25" i="3" l="1"/>
  <c r="F25" i="3"/>
  <c r="H55" i="3" l="1"/>
  <c r="H86" i="3"/>
  <c r="H87" i="3"/>
  <c r="H88" i="3"/>
  <c r="H43" i="3"/>
  <c r="H42" i="3"/>
  <c r="H18" i="3"/>
  <c r="H19" i="3"/>
  <c r="H35" i="3" l="1"/>
  <c r="H9" i="3"/>
  <c r="F52" i="3"/>
  <c r="H51" i="3"/>
  <c r="H48" i="3"/>
  <c r="H50" i="3"/>
  <c r="H49" i="3"/>
  <c r="H47" i="3"/>
  <c r="H46" i="3"/>
  <c r="H45" i="3"/>
  <c r="H44" i="3"/>
  <c r="H37" i="3"/>
  <c r="H38" i="3"/>
  <c r="H40" i="3"/>
  <c r="H41" i="3"/>
  <c r="H34" i="3"/>
  <c r="H56" i="3"/>
  <c r="H57" i="3"/>
  <c r="H58" i="3"/>
  <c r="H59" i="3"/>
  <c r="H60" i="3"/>
  <c r="H61" i="3"/>
  <c r="H62" i="3"/>
  <c r="H63" i="3"/>
  <c r="H64" i="3"/>
  <c r="H65" i="3"/>
  <c r="H36" i="3" l="1"/>
  <c r="H52" i="3" s="1"/>
  <c r="H22" i="3"/>
  <c r="H16" i="3"/>
  <c r="H15" i="3"/>
  <c r="H14" i="3"/>
  <c r="H13" i="3"/>
  <c r="H12" i="3"/>
  <c r="H20" i="3"/>
  <c r="H89" i="3"/>
  <c r="H90" i="3"/>
  <c r="I37" i="2"/>
  <c r="H37" i="2"/>
  <c r="I36" i="2"/>
  <c r="I35" i="2"/>
  <c r="I34" i="2"/>
  <c r="I18" i="2"/>
  <c r="G21" i="2" s="1"/>
  <c r="H18" i="2"/>
  <c r="B21" i="2" s="1"/>
  <c r="K21" i="2" s="1"/>
  <c r="G18" i="2"/>
  <c r="G94" i="3"/>
  <c r="F94" i="3"/>
  <c r="D94" i="3"/>
  <c r="C94" i="3"/>
  <c r="H93" i="3"/>
  <c r="H92" i="3"/>
  <c r="H91" i="3"/>
  <c r="E84" i="3"/>
  <c r="E94" i="3" s="1"/>
  <c r="G83" i="3"/>
  <c r="F83" i="3"/>
  <c r="D83" i="3"/>
  <c r="C83" i="3"/>
  <c r="H82" i="3"/>
  <c r="H81" i="3"/>
  <c r="H80" i="3"/>
  <c r="E80" i="3"/>
  <c r="E83" i="3" s="1"/>
  <c r="G79" i="3"/>
  <c r="F79" i="3"/>
  <c r="D79" i="3"/>
  <c r="C79" i="3"/>
  <c r="H78" i="3"/>
  <c r="H77" i="3"/>
  <c r="E77" i="3"/>
  <c r="E79" i="3" s="1"/>
  <c r="G76" i="3"/>
  <c r="F76" i="3"/>
  <c r="D76" i="3"/>
  <c r="C76" i="3"/>
  <c r="H75" i="3"/>
  <c r="H74" i="3"/>
  <c r="H73" i="3"/>
  <c r="H72" i="3"/>
  <c r="E72" i="3"/>
  <c r="E76" i="3" s="1"/>
  <c r="G71" i="3"/>
  <c r="F71" i="3"/>
  <c r="D71" i="3"/>
  <c r="C71" i="3"/>
  <c r="H70" i="3"/>
  <c r="H69" i="3"/>
  <c r="H68" i="3"/>
  <c r="H67" i="3"/>
  <c r="E67" i="3"/>
  <c r="E71" i="3" s="1"/>
  <c r="G66" i="3"/>
  <c r="F66" i="3"/>
  <c r="D66" i="3"/>
  <c r="C66" i="3"/>
  <c r="E53" i="3"/>
  <c r="E66" i="3" s="1"/>
  <c r="G52" i="3"/>
  <c r="D52" i="3"/>
  <c r="C52" i="3"/>
  <c r="E34" i="3"/>
  <c r="E52" i="3" s="1"/>
  <c r="G33" i="3"/>
  <c r="F33" i="3"/>
  <c r="D33" i="3"/>
  <c r="C33" i="3"/>
  <c r="H32" i="3"/>
  <c r="H31" i="3"/>
  <c r="H30" i="3"/>
  <c r="H29" i="3"/>
  <c r="E29" i="3"/>
  <c r="E33" i="3" s="1"/>
  <c r="G28" i="3"/>
  <c r="F28" i="3"/>
  <c r="D28" i="3"/>
  <c r="C28" i="3"/>
  <c r="H27" i="3"/>
  <c r="H26" i="3"/>
  <c r="E26" i="3"/>
  <c r="E28" i="3" s="1"/>
  <c r="G25" i="3"/>
  <c r="D25" i="3"/>
  <c r="C25" i="3"/>
  <c r="H21" i="3"/>
  <c r="H17" i="3"/>
  <c r="H11" i="3"/>
  <c r="H10" i="3"/>
  <c r="H8" i="3"/>
  <c r="E8" i="3"/>
  <c r="E25" i="3" s="1"/>
  <c r="H79" i="3" l="1"/>
  <c r="H71" i="3"/>
  <c r="H94" i="3"/>
  <c r="H28" i="3"/>
  <c r="E95" i="3"/>
  <c r="C95" i="3"/>
  <c r="H83" i="3"/>
  <c r="D95" i="3"/>
  <c r="H76" i="3"/>
  <c r="G95" i="3"/>
  <c r="G100" i="3" s="1"/>
  <c r="H66" i="3"/>
  <c r="H33" i="3"/>
  <c r="F95" i="3"/>
  <c r="E100" i="3" s="1"/>
  <c r="H95" i="3" l="1"/>
  <c r="C100" i="3" s="1"/>
  <c r="I100" i="3" s="1"/>
</calcChain>
</file>

<file path=xl/sharedStrings.xml><?xml version="1.0" encoding="utf-8"?>
<sst xmlns="http://schemas.openxmlformats.org/spreadsheetml/2006/main" count="144" uniqueCount="121">
  <si>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</si>
  <si>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</si>
  <si>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</si>
  <si>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</si>
  <si>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</si>
  <si>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</si>
  <si>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</si>
  <si>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</si>
  <si>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</si>
  <si>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</si>
  <si>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</si>
  <si>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</si>
  <si>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</si>
  <si>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</si>
  <si>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</si>
  <si>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</si>
  <si>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</si>
  <si>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</si>
  <si>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</si>
  <si>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</si>
  <si>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</si>
  <si>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</si>
  <si>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</si>
  <si>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</si>
  <si>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</si>
  <si>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</si>
  <si>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</si>
  <si>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</si>
  <si>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</si>
  <si>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</si>
  <si>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</si>
  <si>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</si>
  <si>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</si>
  <si>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</si>
  <si>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</si>
  <si>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</si>
  <si>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</si>
  <si>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</si>
  <si>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</si>
  <si>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</si>
  <si>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</si>
  <si>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</si>
  <si>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</si>
  <si>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</si>
  <si>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</si>
  <si>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</si>
  <si>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</si>
  <si>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</si>
  <si>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</si>
  <si>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</si>
  <si>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</si>
  <si>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</si>
  <si>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</si>
  <si>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</si>
  <si>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</si>
  <si>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</si>
  <si>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</si>
  <si>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</si>
  <si>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</si>
  <si>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</si>
  <si>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</si>
  <si>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</si>
  <si>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</si>
  <si>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</si>
  <si>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</si>
  <si>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</si>
  <si>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</si>
  <si>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</si>
  <si>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</si>
  <si>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</si>
  <si>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</si>
  <si>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</si>
  <si>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</si>
  <si>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</si>
  <si>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</si>
  <si>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</si>
  <si>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</si>
  <si>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</si>
  <si>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</si>
  <si>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</si>
  <si>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</si>
  <si>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</si>
  <si>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</si>
  <si>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</si>
  <si>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8.29家-地铁站（坐地铁去机场）</t>
  </si>
  <si>
    <t>8.30公司-上汽大通</t>
  </si>
  <si>
    <t>8.30上汽大通-公司</t>
  </si>
  <si>
    <t>9.5 公司-上汽大通</t>
  </si>
  <si>
    <t>9.5 上汽大通-公司</t>
  </si>
  <si>
    <t>9.6 回公司</t>
  </si>
  <si>
    <t>李青芝，成都-上海往返机票</t>
  </si>
  <si>
    <t>摄影，黄金海岸-悉尼</t>
  </si>
  <si>
    <t>马可，凯恩斯-悉尼</t>
  </si>
  <si>
    <t>李青芝，布里斯班-墨尔本</t>
  </si>
  <si>
    <t>行李超重费</t>
  </si>
  <si>
    <t>13号晚餐现金（包含摄影）</t>
  </si>
  <si>
    <t>13号午餐现金</t>
  </si>
  <si>
    <t>13号午餐刷卡</t>
  </si>
  <si>
    <t>午餐+晚餐现金</t>
  </si>
  <si>
    <t>咖啡现金</t>
  </si>
  <si>
    <t>11号午餐现金</t>
  </si>
  <si>
    <t>Aesop伴手礼刷卡</t>
  </si>
  <si>
    <t>洋酒刷卡</t>
  </si>
  <si>
    <t>13号增加酒吧消费</t>
  </si>
  <si>
    <t>14号晚餐现金（包含摄影摄像）</t>
  </si>
  <si>
    <t>15号奶昔</t>
  </si>
  <si>
    <t>17号便利店</t>
  </si>
  <si>
    <t>17号午餐</t>
  </si>
  <si>
    <t>17号午餐现金</t>
  </si>
  <si>
    <t>8.31机场-家</t>
  </si>
  <si>
    <t>Aesop伴手礼现金</t>
  </si>
  <si>
    <t>客户自付餐费</t>
  </si>
  <si>
    <t>9.6 公司-上汽大通</t>
    <phoneticPr fontId="12" type="noConversion"/>
  </si>
  <si>
    <t>9.6 上汽大通-公司</t>
    <phoneticPr fontId="12" type="noConversion"/>
  </si>
  <si>
    <t>10.13 上汽大通-公司</t>
    <phoneticPr fontId="12" type="noConversion"/>
  </si>
  <si>
    <t>10.13 公司-上汽大通</t>
    <phoneticPr fontId="12" type="noConversion"/>
  </si>
  <si>
    <t>9.4 家-机场</t>
    <phoneticPr fontId="12" type="noConversion"/>
  </si>
  <si>
    <t>17号午餐现金</t>
    <phoneticPr fontId="12" type="noConversion"/>
  </si>
  <si>
    <t>17号咖啡现金</t>
    <phoneticPr fontId="12" type="noConversion"/>
  </si>
  <si>
    <t>17号奶茶现金</t>
    <phoneticPr fontId="12" type="noConversion"/>
  </si>
  <si>
    <t>大江户住宿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</si>
</sst>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_);[Red]\(&quot;$&quot;#,##0.00\)"/>
    <numFmt numFmtId="177" formatCode="0.00_);[Red]\(0.00\)"/>
    <numFmt numFmtId="178" formatCode="#,##0.00;[Red]#,##0.00"/>
    <numFmt numFmtId="179" formatCode="#,##0.00_ "/>
    <numFmt numFmtId="180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2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40" fontId="0" fillId="3" borderId="8" xfId="0" applyNumberForma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3" borderId="8" xfId="0" applyFill="1" applyBorder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3" borderId="8" xfId="0" applyFont="1" applyFill="1" applyBorder="1">
      <alignment vertical="center"/>
    </xf>
    <xf numFmtId="40" fontId="0" fillId="0" borderId="8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6" fillId="8" borderId="8" xfId="0" applyNumberFormat="1" applyFont="1" applyFill="1" applyBorder="1" applyAlignment="1">
      <alignment horizontal="right" vertical="center"/>
    </xf>
    <xf numFmtId="176" fontId="0" fillId="3" borderId="8" xfId="0" applyNumberFormat="1" applyFill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ill="1" applyBorder="1" applyAlignment="1">
      <alignment horizontal="right" vertical="center"/>
    </xf>
    <xf numFmtId="0" fontId="13" fillId="0" borderId="8" xfId="0" applyFont="1" applyFill="1" applyBorder="1">
      <alignment vertical="center"/>
    </xf>
    <xf numFmtId="0" fontId="10" fillId="0" borderId="8" xfId="0" applyFon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102"/>
  <sheetViews>
    <sheetView tabSelected="1" view="pageBreakPreview" topLeftCell="A130" zoomScaleNormal="100" workbookViewId="0">
      <selection activeCell="H21" sqref="H21"/>
    </sheetView>
  </sheetViews>
  <sheetFormatPr defaultColWidth="9" defaultRowHeight="21" customHeight="1" x14ac:dyDescent="0.15"/>
  <cols>
    <col min="1" max="1" width="9" style="28"/>
    <col min="2" max="2" width="16.625" customWidth="1"/>
    <col min="3" max="3" width="9" style="29"/>
    <col min="6" max="6" width="16" customWidth="1"/>
    <col min="7" max="7" width="11.875" customWidth="1"/>
    <col min="8" max="8" width="13" customWidth="1"/>
    <col min="9" max="9" width="27.375" customWidth="1"/>
    <col min="10" max="10" width="39.5" customWidth="1"/>
  </cols>
  <sheetData>
    <row r="2" spans="1:12" ht="21" customHeight="1" x14ac:dyDescent="0.15">
      <c r="C2" s="68" t="s">
        <v>0</v>
      </c>
      <c r="D2" s="68"/>
      <c r="E2" s="68"/>
      <c r="F2" s="68"/>
      <c r="G2" s="68"/>
      <c r="H2" s="68"/>
      <c r="I2" s="39"/>
      <c r="J2" s="39"/>
      <c r="K2" s="39"/>
      <c r="L2" s="39"/>
    </row>
    <row r="4" spans="1:12" ht="21" customHeight="1" x14ac:dyDescent="0.15">
      <c r="H4" s="88" t="s">
        <v>1</v>
      </c>
      <c r="I4" s="88"/>
      <c r="J4" s="88" t="s">
        <v>2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78" t="s">
        <v>3</v>
      </c>
      <c r="B6" s="80" t="s">
        <v>4</v>
      </c>
      <c r="C6" s="69" t="s">
        <v>5</v>
      </c>
      <c r="D6" s="69"/>
      <c r="E6" s="69"/>
      <c r="F6" s="70" t="s">
        <v>6</v>
      </c>
      <c r="G6" s="70"/>
      <c r="H6" s="70"/>
      <c r="I6" s="70"/>
      <c r="J6" s="80" t="s">
        <v>7</v>
      </c>
    </row>
    <row r="7" spans="1:12" ht="21" customHeight="1" x14ac:dyDescent="0.15">
      <c r="A7" s="78"/>
      <c r="B7" s="80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80"/>
    </row>
    <row r="8" spans="1:12" ht="21" customHeight="1" x14ac:dyDescent="0.15">
      <c r="A8" s="59">
        <v>1</v>
      </c>
      <c r="B8" s="62" t="s">
        <v>15</v>
      </c>
      <c r="C8" s="65">
        <v>0</v>
      </c>
      <c r="D8" s="59"/>
      <c r="E8" s="65">
        <f>C8*D8</f>
        <v>0</v>
      </c>
      <c r="F8" s="55">
        <v>17.09</v>
      </c>
      <c r="G8" s="55">
        <v>0</v>
      </c>
      <c r="H8" s="55">
        <f t="shared" ref="H8:H21" si="0">F8+G8</f>
        <v>17.09</v>
      </c>
      <c r="I8" s="56" t="s">
        <v>84</v>
      </c>
      <c r="J8" s="82" t="s">
        <v>16</v>
      </c>
    </row>
    <row r="9" spans="1:12" ht="21" customHeight="1" x14ac:dyDescent="0.15">
      <c r="A9" s="60"/>
      <c r="B9" s="63"/>
      <c r="C9" s="66"/>
      <c r="D9" s="60"/>
      <c r="E9" s="66"/>
      <c r="F9" s="55">
        <v>52.12</v>
      </c>
      <c r="G9" s="55">
        <v>0</v>
      </c>
      <c r="H9" s="55">
        <f t="shared" ref="H9" si="1">F9+G9</f>
        <v>52.12</v>
      </c>
      <c r="I9" s="56" t="s">
        <v>109</v>
      </c>
      <c r="J9" s="83"/>
    </row>
    <row r="10" spans="1:12" ht="21" customHeight="1" x14ac:dyDescent="0.15">
      <c r="A10" s="60"/>
      <c r="B10" s="63"/>
      <c r="C10" s="66"/>
      <c r="D10" s="60"/>
      <c r="E10" s="66"/>
      <c r="F10" s="55">
        <v>32.96</v>
      </c>
      <c r="G10" s="55">
        <v>0</v>
      </c>
      <c r="H10" s="55">
        <f t="shared" si="0"/>
        <v>32.96</v>
      </c>
      <c r="I10" s="56" t="s">
        <v>85</v>
      </c>
      <c r="J10" s="83"/>
    </row>
    <row r="11" spans="1:12" ht="21" customHeight="1" x14ac:dyDescent="0.15">
      <c r="A11" s="60"/>
      <c r="B11" s="63"/>
      <c r="C11" s="66"/>
      <c r="D11" s="60"/>
      <c r="E11" s="66"/>
      <c r="F11" s="55">
        <v>23.45</v>
      </c>
      <c r="G11" s="55">
        <v>0</v>
      </c>
      <c r="H11" s="55">
        <f t="shared" si="0"/>
        <v>23.45</v>
      </c>
      <c r="I11" s="57" t="s">
        <v>86</v>
      </c>
      <c r="J11" s="83"/>
    </row>
    <row r="12" spans="1:12" ht="21" customHeight="1" x14ac:dyDescent="0.15">
      <c r="A12" s="60"/>
      <c r="B12" s="63"/>
      <c r="C12" s="66"/>
      <c r="D12" s="60"/>
      <c r="E12" s="66"/>
      <c r="F12" s="55">
        <v>33.25</v>
      </c>
      <c r="G12" s="55">
        <v>10</v>
      </c>
      <c r="H12" s="55">
        <f t="shared" ref="H12:H16" si="2">F12+G12</f>
        <v>43.25</v>
      </c>
      <c r="I12" s="57" t="s">
        <v>116</v>
      </c>
      <c r="J12" s="83"/>
    </row>
    <row r="13" spans="1:12" ht="21" customHeight="1" x14ac:dyDescent="0.15">
      <c r="A13" s="60"/>
      <c r="B13" s="63"/>
      <c r="C13" s="66"/>
      <c r="D13" s="60"/>
      <c r="E13" s="66"/>
      <c r="F13" s="55">
        <v>20.55</v>
      </c>
      <c r="G13" s="55">
        <v>0</v>
      </c>
      <c r="H13" s="55">
        <f t="shared" si="2"/>
        <v>20.55</v>
      </c>
      <c r="I13" s="57" t="s">
        <v>87</v>
      </c>
      <c r="J13" s="83"/>
    </row>
    <row r="14" spans="1:12" ht="21" customHeight="1" x14ac:dyDescent="0.15">
      <c r="A14" s="60"/>
      <c r="B14" s="63"/>
      <c r="C14" s="66"/>
      <c r="D14" s="60"/>
      <c r="E14" s="66"/>
      <c r="F14" s="55">
        <v>20.85</v>
      </c>
      <c r="G14" s="55">
        <v>0</v>
      </c>
      <c r="H14" s="55">
        <f t="shared" si="2"/>
        <v>20.85</v>
      </c>
      <c r="I14" s="57" t="s">
        <v>88</v>
      </c>
      <c r="J14" s="83"/>
    </row>
    <row r="15" spans="1:12" ht="21" customHeight="1" x14ac:dyDescent="0.15">
      <c r="A15" s="60"/>
      <c r="B15" s="63"/>
      <c r="C15" s="66"/>
      <c r="D15" s="60"/>
      <c r="E15" s="66"/>
      <c r="F15" s="55">
        <v>30.03</v>
      </c>
      <c r="G15" s="55">
        <v>0</v>
      </c>
      <c r="H15" s="55">
        <f t="shared" si="2"/>
        <v>30.03</v>
      </c>
      <c r="I15" s="57" t="s">
        <v>89</v>
      </c>
      <c r="J15" s="83"/>
    </row>
    <row r="16" spans="1:12" ht="21" customHeight="1" x14ac:dyDescent="0.15">
      <c r="A16" s="60"/>
      <c r="B16" s="63"/>
      <c r="C16" s="66"/>
      <c r="D16" s="60"/>
      <c r="E16" s="66"/>
      <c r="F16" s="55">
        <v>24.68</v>
      </c>
      <c r="G16" s="55">
        <v>0</v>
      </c>
      <c r="H16" s="55">
        <f t="shared" si="2"/>
        <v>24.68</v>
      </c>
      <c r="I16" s="57" t="s">
        <v>112</v>
      </c>
      <c r="J16" s="83"/>
    </row>
    <row r="17" spans="1:10" ht="21" customHeight="1" x14ac:dyDescent="0.15">
      <c r="A17" s="60"/>
      <c r="B17" s="63"/>
      <c r="C17" s="66"/>
      <c r="D17" s="60"/>
      <c r="E17" s="66"/>
      <c r="F17" s="55">
        <v>25.05</v>
      </c>
      <c r="G17" s="55">
        <v>0</v>
      </c>
      <c r="H17" s="55">
        <f t="shared" si="0"/>
        <v>25.05</v>
      </c>
      <c r="I17" s="57" t="s">
        <v>113</v>
      </c>
      <c r="J17" s="83"/>
    </row>
    <row r="18" spans="1:10" ht="21" customHeight="1" x14ac:dyDescent="0.15">
      <c r="A18" s="60"/>
      <c r="B18" s="63"/>
      <c r="C18" s="66"/>
      <c r="D18" s="60"/>
      <c r="E18" s="66"/>
      <c r="F18" s="55">
        <v>25.05</v>
      </c>
      <c r="G18" s="55">
        <v>0</v>
      </c>
      <c r="H18" s="55">
        <f t="shared" si="0"/>
        <v>25.05</v>
      </c>
      <c r="I18" s="57" t="s">
        <v>115</v>
      </c>
      <c r="J18" s="83"/>
    </row>
    <row r="19" spans="1:10" ht="21" customHeight="1" x14ac:dyDescent="0.15">
      <c r="A19" s="60"/>
      <c r="B19" s="63"/>
      <c r="C19" s="66"/>
      <c r="D19" s="60"/>
      <c r="E19" s="66"/>
      <c r="F19" s="55">
        <v>19.510000000000002</v>
      </c>
      <c r="G19" s="55">
        <v>0</v>
      </c>
      <c r="H19" s="55">
        <f t="shared" si="0"/>
        <v>19.510000000000002</v>
      </c>
      <c r="I19" s="57" t="s">
        <v>114</v>
      </c>
      <c r="J19" s="83"/>
    </row>
    <row r="20" spans="1:10" ht="21" customHeight="1" x14ac:dyDescent="0.15">
      <c r="A20" s="60"/>
      <c r="B20" s="63"/>
      <c r="C20" s="66"/>
      <c r="D20" s="60"/>
      <c r="E20" s="66"/>
      <c r="F20" s="55">
        <v>1720</v>
      </c>
      <c r="G20" s="55">
        <v>0</v>
      </c>
      <c r="H20" s="55">
        <f t="shared" si="0"/>
        <v>1720</v>
      </c>
      <c r="I20" s="57" t="s">
        <v>90</v>
      </c>
      <c r="J20" s="83"/>
    </row>
    <row r="21" spans="1:10" ht="21" customHeight="1" x14ac:dyDescent="0.15">
      <c r="A21" s="60"/>
      <c r="B21" s="63"/>
      <c r="C21" s="66"/>
      <c r="D21" s="60"/>
      <c r="E21" s="66"/>
      <c r="F21" s="55">
        <v>1191</v>
      </c>
      <c r="G21" s="55">
        <v>0</v>
      </c>
      <c r="H21" s="55">
        <f t="shared" si="0"/>
        <v>1191</v>
      </c>
      <c r="I21" s="57" t="s">
        <v>91</v>
      </c>
      <c r="J21" s="83"/>
    </row>
    <row r="22" spans="1:10" ht="21" customHeight="1" x14ac:dyDescent="0.15">
      <c r="A22" s="60"/>
      <c r="B22" s="63"/>
      <c r="C22" s="66"/>
      <c r="D22" s="60"/>
      <c r="E22" s="66"/>
      <c r="F22" s="55">
        <v>1179</v>
      </c>
      <c r="G22" s="55">
        <v>0</v>
      </c>
      <c r="H22" s="55">
        <f t="shared" ref="H22" si="3">F22+G22</f>
        <v>1179</v>
      </c>
      <c r="I22" s="57" t="s">
        <v>92</v>
      </c>
      <c r="J22" s="83"/>
    </row>
    <row r="23" spans="1:10" ht="21" customHeight="1" x14ac:dyDescent="0.15">
      <c r="A23" s="60"/>
      <c r="B23" s="63"/>
      <c r="C23" s="66"/>
      <c r="D23" s="60"/>
      <c r="E23" s="66"/>
      <c r="F23" s="58">
        <v>236.62</v>
      </c>
      <c r="G23" s="55">
        <v>0</v>
      </c>
      <c r="H23" s="55">
        <v>1115.52</v>
      </c>
      <c r="I23" s="57" t="s">
        <v>93</v>
      </c>
      <c r="J23" s="83"/>
    </row>
    <row r="24" spans="1:10" ht="21" customHeight="1" x14ac:dyDescent="0.15">
      <c r="A24" s="61"/>
      <c r="B24" s="64"/>
      <c r="C24" s="67"/>
      <c r="D24" s="61"/>
      <c r="E24" s="67"/>
      <c r="F24" s="58">
        <v>120</v>
      </c>
      <c r="G24" s="55">
        <v>0</v>
      </c>
      <c r="H24" s="55">
        <v>573.79999999999995</v>
      </c>
      <c r="I24" s="57" t="s">
        <v>94</v>
      </c>
      <c r="J24" s="83"/>
    </row>
    <row r="25" spans="1:10" s="27" customFormat="1" ht="21" customHeight="1" x14ac:dyDescent="0.15">
      <c r="A25" s="35"/>
      <c r="B25" s="36" t="s">
        <v>17</v>
      </c>
      <c r="C25" s="37">
        <f>SUM(C8)</f>
        <v>0</v>
      </c>
      <c r="D25" s="37">
        <f>SUM(D8)</f>
        <v>0</v>
      </c>
      <c r="E25" s="37">
        <f>SUM(E8)</f>
        <v>0</v>
      </c>
      <c r="F25" s="37">
        <f>SUM(F8:F24)</f>
        <v>4771.21</v>
      </c>
      <c r="G25" s="37">
        <f>SUM(G8:G21)</f>
        <v>10</v>
      </c>
      <c r="H25" s="37">
        <f>SUM(H8:H24)</f>
        <v>6113.9100000000008</v>
      </c>
      <c r="I25" s="41"/>
      <c r="J25" s="84"/>
    </row>
    <row r="26" spans="1:10" ht="21" customHeight="1" x14ac:dyDescent="0.15">
      <c r="A26" s="59">
        <v>2</v>
      </c>
      <c r="B26" s="62" t="s">
        <v>18</v>
      </c>
      <c r="C26" s="65">
        <v>0</v>
      </c>
      <c r="D26" s="59"/>
      <c r="E26" s="65">
        <f>C26*D26</f>
        <v>0</v>
      </c>
      <c r="F26" s="34">
        <v>0</v>
      </c>
      <c r="G26" s="34">
        <v>0</v>
      </c>
      <c r="H26" s="34">
        <f>F26+G26</f>
        <v>0</v>
      </c>
      <c r="I26" s="40"/>
      <c r="J26" s="82" t="s">
        <v>19</v>
      </c>
    </row>
    <row r="27" spans="1:10" ht="21" customHeight="1" x14ac:dyDescent="0.15">
      <c r="A27" s="61"/>
      <c r="B27" s="64"/>
      <c r="C27" s="67"/>
      <c r="D27" s="61"/>
      <c r="E27" s="67"/>
      <c r="F27" s="34">
        <v>0</v>
      </c>
      <c r="G27" s="34">
        <v>0</v>
      </c>
      <c r="H27" s="34">
        <f t="shared" ref="H27" si="4">F27+G27</f>
        <v>0</v>
      </c>
      <c r="I27" s="40"/>
      <c r="J27" s="83"/>
    </row>
    <row r="28" spans="1:10" s="27" customFormat="1" ht="21" customHeight="1" x14ac:dyDescent="0.15">
      <c r="A28" s="35"/>
      <c r="B28" s="36" t="s">
        <v>20</v>
      </c>
      <c r="C28" s="37">
        <f>SUM(C26)</f>
        <v>0</v>
      </c>
      <c r="D28" s="37">
        <f>SUM(D26)</f>
        <v>0</v>
      </c>
      <c r="E28" s="37">
        <f>SUM(E26)</f>
        <v>0</v>
      </c>
      <c r="F28" s="37">
        <f>SUM(F26:F27)</f>
        <v>0</v>
      </c>
      <c r="G28" s="37">
        <f>SUM(G26:G27)</f>
        <v>0</v>
      </c>
      <c r="H28" s="37">
        <f>SUM(H26:H27)</f>
        <v>0</v>
      </c>
      <c r="I28" s="41"/>
      <c r="J28" s="84"/>
    </row>
    <row r="29" spans="1:10" ht="21" customHeight="1" x14ac:dyDescent="0.15">
      <c r="A29" s="79">
        <v>3</v>
      </c>
      <c r="B29" s="74" t="s">
        <v>21</v>
      </c>
      <c r="C29" s="75">
        <v>0</v>
      </c>
      <c r="D29" s="81"/>
      <c r="E29" s="75">
        <f>C29*D29</f>
        <v>0</v>
      </c>
      <c r="F29" s="34">
        <v>0</v>
      </c>
      <c r="G29" s="34">
        <v>0</v>
      </c>
      <c r="H29" s="34">
        <f t="shared" ref="H29:H32" si="5">F29+G29</f>
        <v>0</v>
      </c>
      <c r="I29" s="40"/>
      <c r="J29" s="90" t="s">
        <v>22</v>
      </c>
    </row>
    <row r="30" spans="1:10" ht="21" customHeight="1" x14ac:dyDescent="0.15">
      <c r="A30" s="79"/>
      <c r="B30" s="74"/>
      <c r="C30" s="75"/>
      <c r="D30" s="81"/>
      <c r="E30" s="75"/>
      <c r="F30" s="34">
        <v>0</v>
      </c>
      <c r="G30" s="34">
        <v>0</v>
      </c>
      <c r="H30" s="34">
        <f t="shared" si="5"/>
        <v>0</v>
      </c>
      <c r="I30" s="40"/>
      <c r="J30" s="91"/>
    </row>
    <row r="31" spans="1:10" ht="21" customHeight="1" x14ac:dyDescent="0.15">
      <c r="A31" s="79"/>
      <c r="B31" s="74"/>
      <c r="C31" s="75"/>
      <c r="D31" s="81"/>
      <c r="E31" s="75"/>
      <c r="F31" s="34">
        <v>0</v>
      </c>
      <c r="G31" s="34">
        <v>0</v>
      </c>
      <c r="H31" s="34">
        <f t="shared" si="5"/>
        <v>0</v>
      </c>
      <c r="I31" s="40"/>
      <c r="J31" s="91"/>
    </row>
    <row r="32" spans="1:10" ht="21" customHeight="1" x14ac:dyDescent="0.15">
      <c r="A32" s="79"/>
      <c r="B32" s="74"/>
      <c r="C32" s="75"/>
      <c r="D32" s="81"/>
      <c r="E32" s="75"/>
      <c r="F32" s="34">
        <v>0</v>
      </c>
      <c r="G32" s="34">
        <v>0</v>
      </c>
      <c r="H32" s="34">
        <f t="shared" si="5"/>
        <v>0</v>
      </c>
      <c r="I32" s="40"/>
      <c r="J32" s="91"/>
    </row>
    <row r="33" spans="1:10" s="27" customFormat="1" ht="21" customHeight="1" x14ac:dyDescent="0.15">
      <c r="A33" s="35"/>
      <c r="B33" s="36" t="s">
        <v>23</v>
      </c>
      <c r="C33" s="37">
        <f>SUM(C29)</f>
        <v>0</v>
      </c>
      <c r="D33" s="37">
        <f t="shared" ref="D33:E33" si="6">SUM(D29)</f>
        <v>0</v>
      </c>
      <c r="E33" s="37">
        <f t="shared" si="6"/>
        <v>0</v>
      </c>
      <c r="F33" s="37">
        <f>SUM(F29:F32)</f>
        <v>0</v>
      </c>
      <c r="G33" s="37">
        <f t="shared" ref="G33:H33" si="7">SUM(G29:G32)</f>
        <v>0</v>
      </c>
      <c r="H33" s="37">
        <f t="shared" si="7"/>
        <v>0</v>
      </c>
      <c r="I33" s="41"/>
      <c r="J33" s="92"/>
    </row>
    <row r="34" spans="1:10" ht="21" customHeight="1" x14ac:dyDescent="0.15">
      <c r="A34" s="59">
        <v>4</v>
      </c>
      <c r="B34" s="62" t="s">
        <v>24</v>
      </c>
      <c r="C34" s="65">
        <v>0</v>
      </c>
      <c r="D34" s="59"/>
      <c r="E34" s="65">
        <f>C34*D34</f>
        <v>0</v>
      </c>
      <c r="F34" s="58">
        <v>30</v>
      </c>
      <c r="G34" s="55">
        <v>0</v>
      </c>
      <c r="H34" s="55">
        <f>(F34+G34)*4.7</f>
        <v>141</v>
      </c>
      <c r="I34" s="56" t="s">
        <v>100</v>
      </c>
      <c r="J34" s="90" t="s">
        <v>25</v>
      </c>
    </row>
    <row r="35" spans="1:10" ht="21" customHeight="1" x14ac:dyDescent="0.15">
      <c r="A35" s="60"/>
      <c r="B35" s="63"/>
      <c r="C35" s="66"/>
      <c r="D35" s="60"/>
      <c r="E35" s="66"/>
      <c r="F35" s="58">
        <v>3052.1</v>
      </c>
      <c r="G35" s="55">
        <v>0</v>
      </c>
      <c r="H35" s="55">
        <f>(F35+G35)*4.7</f>
        <v>14344.87</v>
      </c>
      <c r="I35" s="56" t="s">
        <v>111</v>
      </c>
      <c r="J35" s="91"/>
    </row>
    <row r="36" spans="1:10" ht="21" customHeight="1" x14ac:dyDescent="0.15">
      <c r="A36" s="60"/>
      <c r="B36" s="63"/>
      <c r="C36" s="66"/>
      <c r="D36" s="60"/>
      <c r="E36" s="66"/>
      <c r="F36" s="58">
        <v>4.55</v>
      </c>
      <c r="G36" s="55">
        <v>0</v>
      </c>
      <c r="H36" s="55">
        <f>(F36+G36)*4.7</f>
        <v>21.385000000000002</v>
      </c>
      <c r="I36" s="56" t="s">
        <v>99</v>
      </c>
      <c r="J36" s="91"/>
    </row>
    <row r="37" spans="1:10" ht="21" customHeight="1" x14ac:dyDescent="0.15">
      <c r="A37" s="60"/>
      <c r="B37" s="63"/>
      <c r="C37" s="66"/>
      <c r="D37" s="60"/>
      <c r="E37" s="66"/>
      <c r="F37" s="58">
        <v>76</v>
      </c>
      <c r="G37" s="55">
        <v>0</v>
      </c>
      <c r="H37" s="55">
        <f t="shared" ref="H37:H41" si="8">(F37+G37)*4.7</f>
        <v>357.2</v>
      </c>
      <c r="I37" s="56" t="s">
        <v>98</v>
      </c>
      <c r="J37" s="91"/>
    </row>
    <row r="38" spans="1:10" ht="21" customHeight="1" x14ac:dyDescent="0.15">
      <c r="A38" s="60"/>
      <c r="B38" s="63"/>
      <c r="C38" s="66"/>
      <c r="D38" s="60"/>
      <c r="E38" s="66"/>
      <c r="F38" s="58">
        <v>15</v>
      </c>
      <c r="G38" s="55">
        <v>0</v>
      </c>
      <c r="H38" s="55">
        <f t="shared" si="8"/>
        <v>70.5</v>
      </c>
      <c r="I38" s="56" t="s">
        <v>96</v>
      </c>
      <c r="J38" s="91"/>
    </row>
    <row r="39" spans="1:10" ht="21" customHeight="1" x14ac:dyDescent="0.15">
      <c r="A39" s="60"/>
      <c r="B39" s="63"/>
      <c r="C39" s="66"/>
      <c r="D39" s="60"/>
      <c r="E39" s="66"/>
      <c r="F39" s="58">
        <v>16.059999999999999</v>
      </c>
      <c r="G39" s="55">
        <v>0</v>
      </c>
      <c r="H39" s="55">
        <v>76.7</v>
      </c>
      <c r="I39" s="56" t="s">
        <v>97</v>
      </c>
      <c r="J39" s="91"/>
    </row>
    <row r="40" spans="1:10" ht="21" customHeight="1" x14ac:dyDescent="0.15">
      <c r="A40" s="60"/>
      <c r="B40" s="63"/>
      <c r="C40" s="66"/>
      <c r="D40" s="60"/>
      <c r="E40" s="66"/>
      <c r="F40" s="58">
        <v>9.5</v>
      </c>
      <c r="G40" s="55">
        <v>0</v>
      </c>
      <c r="H40" s="55">
        <f t="shared" si="8"/>
        <v>44.65</v>
      </c>
      <c r="I40" s="56" t="s">
        <v>96</v>
      </c>
      <c r="J40" s="91"/>
    </row>
    <row r="41" spans="1:10" ht="21" customHeight="1" x14ac:dyDescent="0.15">
      <c r="A41" s="60"/>
      <c r="B41" s="63"/>
      <c r="C41" s="66"/>
      <c r="D41" s="60"/>
      <c r="E41" s="66"/>
      <c r="F41" s="58">
        <v>129</v>
      </c>
      <c r="G41" s="55">
        <v>0</v>
      </c>
      <c r="H41" s="55">
        <f t="shared" si="8"/>
        <v>606.30000000000007</v>
      </c>
      <c r="I41" s="56" t="s">
        <v>95</v>
      </c>
      <c r="J41" s="91"/>
    </row>
    <row r="42" spans="1:10" ht="21" customHeight="1" x14ac:dyDescent="0.15">
      <c r="A42" s="60"/>
      <c r="B42" s="63"/>
      <c r="C42" s="66"/>
      <c r="D42" s="60"/>
      <c r="E42" s="66"/>
      <c r="F42" s="58">
        <v>405.49</v>
      </c>
      <c r="G42" s="55">
        <v>0</v>
      </c>
      <c r="H42" s="55">
        <f>(F42+G42)*4.7</f>
        <v>1905.8030000000001</v>
      </c>
      <c r="I42" s="56" t="s">
        <v>103</v>
      </c>
      <c r="J42" s="91"/>
    </row>
    <row r="43" spans="1:10" ht="21" customHeight="1" x14ac:dyDescent="0.15">
      <c r="A43" s="60"/>
      <c r="B43" s="63"/>
      <c r="C43" s="66"/>
      <c r="D43" s="60"/>
      <c r="E43" s="66"/>
      <c r="F43" s="58">
        <v>305.52</v>
      </c>
      <c r="G43" s="55">
        <v>0</v>
      </c>
      <c r="H43" s="55">
        <f>(F43+G43)*4.7</f>
        <v>1435.944</v>
      </c>
      <c r="I43" s="56" t="s">
        <v>103</v>
      </c>
      <c r="J43" s="91"/>
    </row>
    <row r="44" spans="1:10" ht="21" customHeight="1" x14ac:dyDescent="0.15">
      <c r="A44" s="60"/>
      <c r="B44" s="63"/>
      <c r="C44" s="66"/>
      <c r="D44" s="60"/>
      <c r="E44" s="66"/>
      <c r="F44" s="58">
        <v>208.06</v>
      </c>
      <c r="G44" s="55">
        <v>0</v>
      </c>
      <c r="H44" s="55">
        <f t="shared" ref="H44:H46" si="9">(F44+G44)*4.7</f>
        <v>977.88200000000006</v>
      </c>
      <c r="I44" s="56" t="s">
        <v>104</v>
      </c>
      <c r="J44" s="91"/>
    </row>
    <row r="45" spans="1:10" ht="21" customHeight="1" x14ac:dyDescent="0.15">
      <c r="A45" s="60"/>
      <c r="B45" s="63"/>
      <c r="C45" s="66"/>
      <c r="D45" s="60"/>
      <c r="E45" s="66"/>
      <c r="F45" s="58">
        <v>7.58</v>
      </c>
      <c r="G45" s="55">
        <v>0</v>
      </c>
      <c r="H45" s="55">
        <f t="shared" si="9"/>
        <v>35.626000000000005</v>
      </c>
      <c r="I45" s="56" t="s">
        <v>105</v>
      </c>
      <c r="J45" s="91"/>
    </row>
    <row r="46" spans="1:10" ht="21" customHeight="1" x14ac:dyDescent="0.15">
      <c r="A46" s="60"/>
      <c r="B46" s="63"/>
      <c r="C46" s="66"/>
      <c r="D46" s="60"/>
      <c r="E46" s="66"/>
      <c r="F46" s="58">
        <v>5.5</v>
      </c>
      <c r="G46" s="55">
        <v>0</v>
      </c>
      <c r="H46" s="55">
        <f t="shared" si="9"/>
        <v>25.85</v>
      </c>
      <c r="I46" s="56" t="s">
        <v>118</v>
      </c>
      <c r="J46" s="91"/>
    </row>
    <row r="47" spans="1:10" ht="21" customHeight="1" x14ac:dyDescent="0.15">
      <c r="A47" s="60"/>
      <c r="B47" s="63"/>
      <c r="C47" s="66"/>
      <c r="D47" s="60"/>
      <c r="E47" s="66"/>
      <c r="F47" s="58">
        <v>14</v>
      </c>
      <c r="G47" s="55">
        <v>0</v>
      </c>
      <c r="H47" s="55">
        <f t="shared" ref="H47:H50" si="10">(F47+G47)*4.7</f>
        <v>65.8</v>
      </c>
      <c r="I47" s="56" t="s">
        <v>119</v>
      </c>
      <c r="J47" s="91"/>
    </row>
    <row r="48" spans="1:10" ht="21" customHeight="1" x14ac:dyDescent="0.15">
      <c r="A48" s="60"/>
      <c r="B48" s="63"/>
      <c r="C48" s="66"/>
      <c r="D48" s="60"/>
      <c r="E48" s="66"/>
      <c r="F48" s="58">
        <v>10</v>
      </c>
      <c r="G48" s="55">
        <v>0</v>
      </c>
      <c r="H48" s="55">
        <f t="shared" si="10"/>
        <v>47</v>
      </c>
      <c r="I48" s="56" t="s">
        <v>106</v>
      </c>
      <c r="J48" s="91"/>
    </row>
    <row r="49" spans="1:10" ht="21" customHeight="1" x14ac:dyDescent="0.15">
      <c r="A49" s="60"/>
      <c r="B49" s="63"/>
      <c r="C49" s="66"/>
      <c r="D49" s="60"/>
      <c r="E49" s="66"/>
      <c r="F49" s="58">
        <v>18.25</v>
      </c>
      <c r="G49" s="55">
        <v>0</v>
      </c>
      <c r="H49" s="55">
        <f t="shared" si="10"/>
        <v>85.775000000000006</v>
      </c>
      <c r="I49" s="56" t="s">
        <v>107</v>
      </c>
      <c r="J49" s="91"/>
    </row>
    <row r="50" spans="1:10" ht="21" customHeight="1" x14ac:dyDescent="0.15">
      <c r="A50" s="60"/>
      <c r="B50" s="63"/>
      <c r="C50" s="66"/>
      <c r="D50" s="60"/>
      <c r="E50" s="66"/>
      <c r="F50" s="58">
        <v>16.5</v>
      </c>
      <c r="G50" s="55">
        <v>0</v>
      </c>
      <c r="H50" s="55">
        <f t="shared" si="10"/>
        <v>77.55</v>
      </c>
      <c r="I50" s="56" t="s">
        <v>108</v>
      </c>
      <c r="J50" s="91"/>
    </row>
    <row r="51" spans="1:10" ht="21" customHeight="1" x14ac:dyDescent="0.15">
      <c r="A51" s="61"/>
      <c r="B51" s="64"/>
      <c r="C51" s="67"/>
      <c r="D51" s="61"/>
      <c r="E51" s="67"/>
      <c r="F51" s="58">
        <v>240.5</v>
      </c>
      <c r="G51" s="55">
        <v>0</v>
      </c>
      <c r="H51" s="55">
        <f t="shared" ref="H51" si="11">(F51+G51)*4.7</f>
        <v>1130.3500000000001</v>
      </c>
      <c r="I51" s="56" t="s">
        <v>117</v>
      </c>
      <c r="J51" s="91"/>
    </row>
    <row r="52" spans="1:10" s="27" customFormat="1" ht="21" customHeight="1" x14ac:dyDescent="0.15">
      <c r="A52" s="35"/>
      <c r="B52" s="36" t="s">
        <v>26</v>
      </c>
      <c r="C52" s="37">
        <f>SUM(C34)</f>
        <v>0</v>
      </c>
      <c r="D52" s="37">
        <f>SUM(D34)</f>
        <v>0</v>
      </c>
      <c r="E52" s="37">
        <f>SUM(E34)</f>
        <v>0</v>
      </c>
      <c r="F52" s="52">
        <f>SUM(F34:F51)</f>
        <v>4563.6099999999997</v>
      </c>
      <c r="G52" s="37">
        <f>SUM(G34:G43)</f>
        <v>0</v>
      </c>
      <c r="H52" s="37">
        <f>SUM(H34:H51)</f>
        <v>21450.185000000001</v>
      </c>
      <c r="I52" s="41"/>
      <c r="J52" s="92"/>
    </row>
    <row r="53" spans="1:10" ht="21" customHeight="1" x14ac:dyDescent="0.15">
      <c r="A53" s="59">
        <v>5</v>
      </c>
      <c r="B53" s="62" t="s">
        <v>27</v>
      </c>
      <c r="C53" s="65">
        <v>0</v>
      </c>
      <c r="D53" s="59"/>
      <c r="E53" s="65">
        <f>C53*D53</f>
        <v>0</v>
      </c>
      <c r="F53" s="51">
        <v>1120.3</v>
      </c>
      <c r="G53" s="34">
        <v>0</v>
      </c>
      <c r="H53" s="34">
        <v>5320.7</v>
      </c>
      <c r="I53" s="49" t="s">
        <v>101</v>
      </c>
      <c r="J53" s="82" t="s">
        <v>28</v>
      </c>
    </row>
    <row r="54" spans="1:10" ht="21" customHeight="1" x14ac:dyDescent="0.15">
      <c r="A54" s="60"/>
      <c r="B54" s="63"/>
      <c r="C54" s="66"/>
      <c r="D54" s="60"/>
      <c r="E54" s="66"/>
      <c r="F54" s="51">
        <v>149.94999999999999</v>
      </c>
      <c r="G54" s="34">
        <v>0</v>
      </c>
      <c r="H54" s="50">
        <v>705.08</v>
      </c>
      <c r="I54" s="48" t="s">
        <v>102</v>
      </c>
      <c r="J54" s="83"/>
    </row>
    <row r="55" spans="1:10" ht="21" customHeight="1" x14ac:dyDescent="0.15">
      <c r="A55" s="60"/>
      <c r="B55" s="63"/>
      <c r="C55" s="66"/>
      <c r="D55" s="60"/>
      <c r="E55" s="66"/>
      <c r="F55" s="58">
        <v>311.39999999999998</v>
      </c>
      <c r="G55" s="55">
        <v>0</v>
      </c>
      <c r="H55" s="55">
        <f>(F55+G55)*4.7</f>
        <v>1463.58</v>
      </c>
      <c r="I55" s="56" t="s">
        <v>110</v>
      </c>
      <c r="J55" s="83"/>
    </row>
    <row r="56" spans="1:10" ht="21" customHeight="1" x14ac:dyDescent="0.15">
      <c r="A56" s="60"/>
      <c r="B56" s="63"/>
      <c r="C56" s="66"/>
      <c r="D56" s="60"/>
      <c r="E56" s="66"/>
      <c r="F56" s="51"/>
      <c r="G56" s="34">
        <v>0</v>
      </c>
      <c r="H56" s="50">
        <f t="shared" ref="H56:H65" si="12">(F56+G56)*4.7</f>
        <v>0</v>
      </c>
      <c r="I56" s="48"/>
      <c r="J56" s="83"/>
    </row>
    <row r="57" spans="1:10" ht="21" customHeight="1" x14ac:dyDescent="0.15">
      <c r="A57" s="60"/>
      <c r="B57" s="63"/>
      <c r="C57" s="66"/>
      <c r="D57" s="60"/>
      <c r="E57" s="66"/>
      <c r="F57" s="53"/>
      <c r="G57" s="38">
        <v>0</v>
      </c>
      <c r="H57" s="50">
        <f t="shared" si="12"/>
        <v>0</v>
      </c>
      <c r="I57" s="49"/>
      <c r="J57" s="83"/>
    </row>
    <row r="58" spans="1:10" ht="21" customHeight="1" x14ac:dyDescent="0.15">
      <c r="A58" s="60"/>
      <c r="B58" s="63"/>
      <c r="C58" s="66"/>
      <c r="D58" s="60"/>
      <c r="E58" s="66"/>
      <c r="F58" s="53"/>
      <c r="G58" s="38">
        <v>0</v>
      </c>
      <c r="H58" s="50">
        <f t="shared" si="12"/>
        <v>0</v>
      </c>
      <c r="I58" s="49"/>
      <c r="J58" s="83"/>
    </row>
    <row r="59" spans="1:10" ht="21" customHeight="1" x14ac:dyDescent="0.15">
      <c r="A59" s="60"/>
      <c r="B59" s="63"/>
      <c r="C59" s="66"/>
      <c r="D59" s="60"/>
      <c r="E59" s="66"/>
      <c r="F59" s="53"/>
      <c r="G59" s="38">
        <v>0</v>
      </c>
      <c r="H59" s="50">
        <f t="shared" si="12"/>
        <v>0</v>
      </c>
      <c r="I59" s="49"/>
      <c r="J59" s="83"/>
    </row>
    <row r="60" spans="1:10" ht="21" customHeight="1" x14ac:dyDescent="0.15">
      <c r="A60" s="60"/>
      <c r="B60" s="63"/>
      <c r="C60" s="66"/>
      <c r="D60" s="60"/>
      <c r="E60" s="66"/>
      <c r="F60" s="53"/>
      <c r="G60" s="38">
        <v>0</v>
      </c>
      <c r="H60" s="50">
        <f t="shared" si="12"/>
        <v>0</v>
      </c>
      <c r="I60" s="49"/>
      <c r="J60" s="83"/>
    </row>
    <row r="61" spans="1:10" ht="21" customHeight="1" x14ac:dyDescent="0.15">
      <c r="A61" s="60"/>
      <c r="B61" s="63"/>
      <c r="C61" s="66"/>
      <c r="D61" s="60"/>
      <c r="E61" s="66"/>
      <c r="F61" s="53"/>
      <c r="G61" s="38">
        <v>0</v>
      </c>
      <c r="H61" s="50">
        <f t="shared" si="12"/>
        <v>0</v>
      </c>
      <c r="I61" s="42"/>
      <c r="J61" s="83"/>
    </row>
    <row r="62" spans="1:10" ht="21" customHeight="1" x14ac:dyDescent="0.15">
      <c r="A62" s="60"/>
      <c r="B62" s="63"/>
      <c r="C62" s="66"/>
      <c r="D62" s="60"/>
      <c r="E62" s="66"/>
      <c r="F62" s="53"/>
      <c r="G62" s="38">
        <v>0</v>
      </c>
      <c r="H62" s="50">
        <f t="shared" si="12"/>
        <v>0</v>
      </c>
      <c r="I62" s="42"/>
      <c r="J62" s="83"/>
    </row>
    <row r="63" spans="1:10" ht="21" customHeight="1" x14ac:dyDescent="0.15">
      <c r="A63" s="60"/>
      <c r="B63" s="63"/>
      <c r="C63" s="66"/>
      <c r="D63" s="60"/>
      <c r="E63" s="66"/>
      <c r="F63" s="53"/>
      <c r="G63" s="38">
        <v>0</v>
      </c>
      <c r="H63" s="50">
        <f t="shared" si="12"/>
        <v>0</v>
      </c>
      <c r="I63" s="42"/>
      <c r="J63" s="83"/>
    </row>
    <row r="64" spans="1:10" ht="21" customHeight="1" x14ac:dyDescent="0.15">
      <c r="A64" s="60"/>
      <c r="B64" s="63"/>
      <c r="C64" s="66"/>
      <c r="D64" s="60"/>
      <c r="E64" s="66"/>
      <c r="F64" s="53"/>
      <c r="G64" s="38">
        <v>0</v>
      </c>
      <c r="H64" s="50">
        <f t="shared" si="12"/>
        <v>0</v>
      </c>
      <c r="I64" s="42"/>
      <c r="J64" s="83"/>
    </row>
    <row r="65" spans="1:10" ht="21" customHeight="1" x14ac:dyDescent="0.15">
      <c r="A65" s="60"/>
      <c r="B65" s="63"/>
      <c r="C65" s="66"/>
      <c r="D65" s="60"/>
      <c r="E65" s="66"/>
      <c r="F65" s="53"/>
      <c r="G65" s="38">
        <v>0</v>
      </c>
      <c r="H65" s="50">
        <f t="shared" si="12"/>
        <v>0</v>
      </c>
      <c r="I65" s="42"/>
      <c r="J65" s="83"/>
    </row>
    <row r="66" spans="1:10" s="27" customFormat="1" ht="21" customHeight="1" x14ac:dyDescent="0.15">
      <c r="A66" s="35"/>
      <c r="B66" s="36" t="s">
        <v>29</v>
      </c>
      <c r="C66" s="37">
        <f>SUM(C53)</f>
        <v>0</v>
      </c>
      <c r="D66" s="37">
        <f>SUM(D53)</f>
        <v>0</v>
      </c>
      <c r="E66" s="37">
        <f>SUM(E53)</f>
        <v>0</v>
      </c>
      <c r="F66" s="52">
        <f>SUM(F53:F65)</f>
        <v>1581.65</v>
      </c>
      <c r="G66" s="37">
        <f>SUM(G53:G65)</f>
        <v>0</v>
      </c>
      <c r="H66" s="37">
        <f>SUM(H53:H65)</f>
        <v>7489.36</v>
      </c>
      <c r="I66" s="41"/>
      <c r="J66" s="84"/>
    </row>
    <row r="67" spans="1:10" ht="21" customHeight="1" x14ac:dyDescent="0.15">
      <c r="A67" s="79">
        <v>6</v>
      </c>
      <c r="B67" s="74" t="s">
        <v>30</v>
      </c>
      <c r="C67" s="75">
        <v>0</v>
      </c>
      <c r="D67" s="81"/>
      <c r="E67" s="75">
        <f t="shared" ref="E67:E84" si="13">C67*D67</f>
        <v>0</v>
      </c>
      <c r="F67" s="34">
        <v>0</v>
      </c>
      <c r="G67" s="34">
        <v>0</v>
      </c>
      <c r="H67" s="34">
        <f t="shared" ref="H67:H82" si="14">F67+G67</f>
        <v>0</v>
      </c>
      <c r="I67" s="40"/>
      <c r="J67" s="82" t="s">
        <v>31</v>
      </c>
    </row>
    <row r="68" spans="1:10" ht="21" customHeight="1" x14ac:dyDescent="0.15">
      <c r="A68" s="79"/>
      <c r="B68" s="74"/>
      <c r="C68" s="75"/>
      <c r="D68" s="81"/>
      <c r="E68" s="75"/>
      <c r="F68" s="34">
        <v>0</v>
      </c>
      <c r="G68" s="34">
        <v>0</v>
      </c>
      <c r="H68" s="34">
        <f t="shared" si="14"/>
        <v>0</v>
      </c>
      <c r="I68" s="40"/>
      <c r="J68" s="91"/>
    </row>
    <row r="69" spans="1:10" ht="21" customHeight="1" x14ac:dyDescent="0.15">
      <c r="A69" s="79"/>
      <c r="B69" s="74"/>
      <c r="C69" s="75"/>
      <c r="D69" s="81"/>
      <c r="E69" s="75"/>
      <c r="F69" s="34">
        <v>0</v>
      </c>
      <c r="G69" s="34">
        <v>0</v>
      </c>
      <c r="H69" s="34">
        <f t="shared" si="14"/>
        <v>0</v>
      </c>
      <c r="I69" s="40"/>
      <c r="J69" s="91"/>
    </row>
    <row r="70" spans="1:10" ht="21" customHeight="1" x14ac:dyDescent="0.15">
      <c r="A70" s="79"/>
      <c r="B70" s="74"/>
      <c r="C70" s="75"/>
      <c r="D70" s="81"/>
      <c r="E70" s="75"/>
      <c r="F70" s="34">
        <v>0</v>
      </c>
      <c r="G70" s="34">
        <v>0</v>
      </c>
      <c r="H70" s="34">
        <f t="shared" si="14"/>
        <v>0</v>
      </c>
      <c r="I70" s="40"/>
      <c r="J70" s="91"/>
    </row>
    <row r="71" spans="1:10" s="27" customFormat="1" ht="21" customHeight="1" x14ac:dyDescent="0.15">
      <c r="A71" s="35"/>
      <c r="B71" s="36" t="s">
        <v>32</v>
      </c>
      <c r="C71" s="37">
        <f>SUM(C67)</f>
        <v>0</v>
      </c>
      <c r="D71" s="37">
        <f t="shared" ref="D71:E71" si="15">SUM(D67)</f>
        <v>0</v>
      </c>
      <c r="E71" s="37">
        <f t="shared" si="15"/>
        <v>0</v>
      </c>
      <c r="F71" s="37">
        <f>SUM(F67:F70)</f>
        <v>0</v>
      </c>
      <c r="G71" s="37">
        <f t="shared" ref="G71:H71" si="16">SUM(G67:G70)</f>
        <v>0</v>
      </c>
      <c r="H71" s="37">
        <f t="shared" si="16"/>
        <v>0</v>
      </c>
      <c r="I71" s="41"/>
      <c r="J71" s="92"/>
    </row>
    <row r="72" spans="1:10" ht="21" customHeight="1" x14ac:dyDescent="0.15">
      <c r="A72" s="79">
        <v>7</v>
      </c>
      <c r="B72" s="74" t="s">
        <v>33</v>
      </c>
      <c r="C72" s="75">
        <v>0</v>
      </c>
      <c r="D72" s="81"/>
      <c r="E72" s="75">
        <f t="shared" si="13"/>
        <v>0</v>
      </c>
      <c r="F72" s="38">
        <v>0</v>
      </c>
      <c r="G72" s="38">
        <v>0</v>
      </c>
      <c r="H72" s="38">
        <f>F72+G72</f>
        <v>0</v>
      </c>
      <c r="I72" s="42"/>
      <c r="J72" s="85"/>
    </row>
    <row r="73" spans="1:10" ht="21" customHeight="1" x14ac:dyDescent="0.15">
      <c r="A73" s="79"/>
      <c r="B73" s="74"/>
      <c r="C73" s="75"/>
      <c r="D73" s="81"/>
      <c r="E73" s="75"/>
      <c r="F73" s="38">
        <v>0</v>
      </c>
      <c r="G73" s="38">
        <v>0</v>
      </c>
      <c r="H73" s="38">
        <f>F73+G73</f>
        <v>0</v>
      </c>
      <c r="I73" s="42"/>
      <c r="J73" s="86"/>
    </row>
    <row r="74" spans="1:10" ht="21" customHeight="1" x14ac:dyDescent="0.15">
      <c r="A74" s="79"/>
      <c r="B74" s="74"/>
      <c r="C74" s="75"/>
      <c r="D74" s="81"/>
      <c r="E74" s="75"/>
      <c r="F74" s="38">
        <v>0</v>
      </c>
      <c r="G74" s="38">
        <v>0</v>
      </c>
      <c r="H74" s="38">
        <f t="shared" si="14"/>
        <v>0</v>
      </c>
      <c r="I74" s="42"/>
      <c r="J74" s="86"/>
    </row>
    <row r="75" spans="1:10" ht="21" customHeight="1" x14ac:dyDescent="0.15">
      <c r="A75" s="79"/>
      <c r="B75" s="74"/>
      <c r="C75" s="75"/>
      <c r="D75" s="81"/>
      <c r="E75" s="75"/>
      <c r="F75" s="38">
        <v>0</v>
      </c>
      <c r="G75" s="38">
        <v>0</v>
      </c>
      <c r="H75" s="38">
        <f t="shared" si="14"/>
        <v>0</v>
      </c>
      <c r="I75" s="42"/>
      <c r="J75" s="86"/>
    </row>
    <row r="76" spans="1:10" s="27" customFormat="1" ht="21" customHeight="1" x14ac:dyDescent="0.15">
      <c r="A76" s="35"/>
      <c r="B76" s="36" t="s">
        <v>34</v>
      </c>
      <c r="C76" s="37">
        <f>SUM(C72)</f>
        <v>0</v>
      </c>
      <c r="D76" s="37">
        <f t="shared" ref="D76:E76" si="17">SUM(D72)</f>
        <v>0</v>
      </c>
      <c r="E76" s="37">
        <f t="shared" si="17"/>
        <v>0</v>
      </c>
      <c r="F76" s="37">
        <f>SUM(F72:F75)</f>
        <v>0</v>
      </c>
      <c r="G76" s="37">
        <f t="shared" ref="G76:H76" si="18">SUM(G72:G75)</f>
        <v>0</v>
      </c>
      <c r="H76" s="37">
        <f t="shared" si="18"/>
        <v>0</v>
      </c>
      <c r="I76" s="41"/>
      <c r="J76" s="87"/>
    </row>
    <row r="77" spans="1:10" ht="21" customHeight="1" x14ac:dyDescent="0.15">
      <c r="A77" s="79">
        <v>8</v>
      </c>
      <c r="B77" s="74" t="s">
        <v>35</v>
      </c>
      <c r="C77" s="75">
        <v>0</v>
      </c>
      <c r="D77" s="81"/>
      <c r="E77" s="75">
        <f t="shared" si="13"/>
        <v>0</v>
      </c>
      <c r="F77" s="34">
        <v>0</v>
      </c>
      <c r="G77" s="34">
        <v>0</v>
      </c>
      <c r="H77" s="34">
        <f t="shared" si="14"/>
        <v>0</v>
      </c>
      <c r="I77" s="40"/>
      <c r="J77" s="90" t="s">
        <v>36</v>
      </c>
    </row>
    <row r="78" spans="1:10" ht="21" customHeight="1" x14ac:dyDescent="0.15">
      <c r="A78" s="79"/>
      <c r="B78" s="74"/>
      <c r="C78" s="75"/>
      <c r="D78" s="81"/>
      <c r="E78" s="75"/>
      <c r="F78" s="34">
        <v>0</v>
      </c>
      <c r="G78" s="34">
        <v>0</v>
      </c>
      <c r="H78" s="34">
        <f t="shared" si="14"/>
        <v>0</v>
      </c>
      <c r="I78" s="40"/>
      <c r="J78" s="91"/>
    </row>
    <row r="79" spans="1:10" s="27" customFormat="1" ht="21" customHeight="1" x14ac:dyDescent="0.15">
      <c r="A79" s="35"/>
      <c r="B79" s="36" t="s">
        <v>37</v>
      </c>
      <c r="C79" s="37">
        <f>SUM(C77)</f>
        <v>0</v>
      </c>
      <c r="D79" s="37">
        <f t="shared" ref="D79:E79" si="19">SUM(D77)</f>
        <v>0</v>
      </c>
      <c r="E79" s="37">
        <f t="shared" si="19"/>
        <v>0</v>
      </c>
      <c r="F79" s="37">
        <f>SUM(F77:F78)</f>
        <v>0</v>
      </c>
      <c r="G79" s="37">
        <f t="shared" ref="G79:H79" si="20">SUM(G77:G78)</f>
        <v>0</v>
      </c>
      <c r="H79" s="37">
        <f t="shared" si="20"/>
        <v>0</v>
      </c>
      <c r="I79" s="41"/>
      <c r="J79" s="92"/>
    </row>
    <row r="80" spans="1:10" ht="21" customHeight="1" x14ac:dyDescent="0.15">
      <c r="A80" s="79">
        <v>9</v>
      </c>
      <c r="B80" s="74" t="s">
        <v>38</v>
      </c>
      <c r="C80" s="75">
        <v>0</v>
      </c>
      <c r="D80" s="81"/>
      <c r="E80" s="75">
        <f t="shared" si="13"/>
        <v>0</v>
      </c>
      <c r="F80" s="34">
        <v>0</v>
      </c>
      <c r="G80" s="34">
        <v>0</v>
      </c>
      <c r="H80" s="34">
        <f t="shared" si="14"/>
        <v>0</v>
      </c>
      <c r="I80" s="40"/>
      <c r="J80" s="82" t="s">
        <v>39</v>
      </c>
    </row>
    <row r="81" spans="1:10" ht="21" customHeight="1" x14ac:dyDescent="0.15">
      <c r="A81" s="79"/>
      <c r="B81" s="74"/>
      <c r="C81" s="75"/>
      <c r="D81" s="81"/>
      <c r="E81" s="75"/>
      <c r="F81" s="34">
        <v>0</v>
      </c>
      <c r="G81" s="34">
        <v>0</v>
      </c>
      <c r="H81" s="34">
        <f t="shared" si="14"/>
        <v>0</v>
      </c>
      <c r="I81" s="40"/>
      <c r="J81" s="83"/>
    </row>
    <row r="82" spans="1:10" ht="21" customHeight="1" x14ac:dyDescent="0.15">
      <c r="A82" s="79"/>
      <c r="B82" s="74"/>
      <c r="C82" s="75"/>
      <c r="D82" s="81"/>
      <c r="E82" s="75"/>
      <c r="F82" s="34">
        <v>0</v>
      </c>
      <c r="G82" s="34">
        <v>0</v>
      </c>
      <c r="H82" s="34">
        <f t="shared" si="14"/>
        <v>0</v>
      </c>
      <c r="I82" s="40"/>
      <c r="J82" s="83"/>
    </row>
    <row r="83" spans="1:10" s="27" customFormat="1" ht="21" customHeight="1" x14ac:dyDescent="0.15">
      <c r="A83" s="35"/>
      <c r="B83" s="36" t="s">
        <v>40</v>
      </c>
      <c r="C83" s="37">
        <f>SUM(C80)</f>
        <v>0</v>
      </c>
      <c r="D83" s="37">
        <f t="shared" ref="D83:E83" si="21">SUM(D80)</f>
        <v>0</v>
      </c>
      <c r="E83" s="37">
        <f t="shared" si="21"/>
        <v>0</v>
      </c>
      <c r="F83" s="37">
        <f>SUM(F80:F82)</f>
        <v>0</v>
      </c>
      <c r="G83" s="37">
        <f t="shared" ref="G83:H83" si="22">SUM(G80:G82)</f>
        <v>0</v>
      </c>
      <c r="H83" s="37">
        <f t="shared" si="22"/>
        <v>0</v>
      </c>
      <c r="I83" s="41"/>
      <c r="J83" s="84"/>
    </row>
    <row r="84" spans="1:10" ht="21" customHeight="1" x14ac:dyDescent="0.15">
      <c r="A84" s="59">
        <v>10</v>
      </c>
      <c r="B84" s="74" t="s">
        <v>41</v>
      </c>
      <c r="C84" s="75">
        <v>0</v>
      </c>
      <c r="D84" s="81"/>
      <c r="E84" s="75">
        <f t="shared" si="13"/>
        <v>0</v>
      </c>
      <c r="F84" s="54">
        <v>0</v>
      </c>
      <c r="G84" s="38">
        <v>592.4</v>
      </c>
      <c r="H84" s="38">
        <v>592.4</v>
      </c>
      <c r="I84" s="49" t="s">
        <v>120</v>
      </c>
      <c r="J84" s="85"/>
    </row>
    <row r="85" spans="1:10" ht="21" customHeight="1" x14ac:dyDescent="0.15">
      <c r="A85" s="60"/>
      <c r="B85" s="74"/>
      <c r="C85" s="75"/>
      <c r="D85" s="81"/>
      <c r="E85" s="75"/>
      <c r="F85" s="54">
        <v>150</v>
      </c>
      <c r="G85" s="38">
        <v>0</v>
      </c>
      <c r="H85" s="38">
        <v>150</v>
      </c>
      <c r="I85" s="49"/>
      <c r="J85" s="86"/>
    </row>
    <row r="86" spans="1:10" ht="21" customHeight="1" x14ac:dyDescent="0.15">
      <c r="A86" s="60"/>
      <c r="B86" s="74"/>
      <c r="C86" s="75"/>
      <c r="D86" s="81"/>
      <c r="E86" s="75"/>
      <c r="F86" s="54">
        <v>0</v>
      </c>
      <c r="G86" s="38">
        <v>0</v>
      </c>
      <c r="H86" s="38">
        <f t="shared" ref="H86:H88" si="23">F90+G90</f>
        <v>0</v>
      </c>
      <c r="I86" s="49"/>
      <c r="J86" s="86"/>
    </row>
    <row r="87" spans="1:10" ht="21" customHeight="1" x14ac:dyDescent="0.15">
      <c r="A87" s="60"/>
      <c r="B87" s="74"/>
      <c r="C87" s="75"/>
      <c r="D87" s="81"/>
      <c r="E87" s="75"/>
      <c r="F87" s="54">
        <v>0</v>
      </c>
      <c r="G87" s="38">
        <v>0</v>
      </c>
      <c r="H87" s="38">
        <f t="shared" si="23"/>
        <v>0</v>
      </c>
      <c r="I87" s="49"/>
      <c r="J87" s="86"/>
    </row>
    <row r="88" spans="1:10" ht="21" customHeight="1" x14ac:dyDescent="0.15">
      <c r="A88" s="60"/>
      <c r="B88" s="74"/>
      <c r="C88" s="75"/>
      <c r="D88" s="81"/>
      <c r="E88" s="75"/>
      <c r="F88" s="54">
        <v>0</v>
      </c>
      <c r="G88" s="38">
        <v>0</v>
      </c>
      <c r="H88" s="38">
        <f t="shared" si="23"/>
        <v>0</v>
      </c>
      <c r="I88" s="49"/>
      <c r="J88" s="86"/>
    </row>
    <row r="89" spans="1:10" ht="21" customHeight="1" x14ac:dyDescent="0.15">
      <c r="A89" s="60"/>
      <c r="B89" s="74"/>
      <c r="C89" s="75"/>
      <c r="D89" s="81"/>
      <c r="E89" s="75"/>
      <c r="F89" s="54">
        <v>0</v>
      </c>
      <c r="G89" s="38">
        <v>0</v>
      </c>
      <c r="H89" s="38">
        <f t="shared" ref="H89:H90" si="24">F89+G89</f>
        <v>0</v>
      </c>
      <c r="I89" s="49"/>
      <c r="J89" s="86"/>
    </row>
    <row r="90" spans="1:10" ht="21" customHeight="1" x14ac:dyDescent="0.15">
      <c r="A90" s="60"/>
      <c r="B90" s="74"/>
      <c r="C90" s="75"/>
      <c r="D90" s="81"/>
      <c r="E90" s="75"/>
      <c r="F90" s="54">
        <v>0</v>
      </c>
      <c r="G90" s="38">
        <v>0</v>
      </c>
      <c r="H90" s="38">
        <f t="shared" si="24"/>
        <v>0</v>
      </c>
      <c r="I90" s="49"/>
      <c r="J90" s="86"/>
    </row>
    <row r="91" spans="1:10" ht="21" customHeight="1" x14ac:dyDescent="0.15">
      <c r="A91" s="60"/>
      <c r="B91" s="74"/>
      <c r="C91" s="75"/>
      <c r="D91" s="81"/>
      <c r="E91" s="75"/>
      <c r="F91" s="54">
        <v>0</v>
      </c>
      <c r="G91" s="38">
        <v>0</v>
      </c>
      <c r="H91" s="38">
        <f t="shared" ref="H91:H93" si="25">F91+G91</f>
        <v>0</v>
      </c>
      <c r="I91" s="42"/>
      <c r="J91" s="86"/>
    </row>
    <row r="92" spans="1:10" ht="21" customHeight="1" x14ac:dyDescent="0.15">
      <c r="A92" s="60"/>
      <c r="B92" s="74"/>
      <c r="C92" s="75"/>
      <c r="D92" s="81"/>
      <c r="E92" s="75"/>
      <c r="F92" s="54">
        <v>0</v>
      </c>
      <c r="G92" s="38">
        <v>0</v>
      </c>
      <c r="H92" s="34">
        <f t="shared" si="25"/>
        <v>0</v>
      </c>
      <c r="I92" s="42"/>
      <c r="J92" s="86"/>
    </row>
    <row r="93" spans="1:10" ht="21" customHeight="1" x14ac:dyDescent="0.15">
      <c r="A93" s="61"/>
      <c r="B93" s="74"/>
      <c r="C93" s="75"/>
      <c r="D93" s="81"/>
      <c r="E93" s="75"/>
      <c r="F93" s="54">
        <v>0</v>
      </c>
      <c r="G93" s="38">
        <v>0</v>
      </c>
      <c r="H93" s="38">
        <f t="shared" si="25"/>
        <v>0</v>
      </c>
      <c r="I93" s="42"/>
      <c r="J93" s="86"/>
    </row>
    <row r="94" spans="1:10" s="27" customFormat="1" ht="21" customHeight="1" x14ac:dyDescent="0.15">
      <c r="A94" s="35"/>
      <c r="B94" s="36" t="s">
        <v>42</v>
      </c>
      <c r="C94" s="37">
        <f>SUM(C84)</f>
        <v>0</v>
      </c>
      <c r="D94" s="37">
        <f t="shared" ref="D94:E94" si="26">SUM(D84)</f>
        <v>0</v>
      </c>
      <c r="E94" s="37">
        <f t="shared" si="26"/>
        <v>0</v>
      </c>
      <c r="F94" s="37">
        <f>SUM(F84:F93)</f>
        <v>150</v>
      </c>
      <c r="G94" s="37">
        <f t="shared" ref="G94" si="27">SUM(G84:G93)</f>
        <v>592.4</v>
      </c>
      <c r="H94" s="37">
        <f>SUM(H84:H93)</f>
        <v>742.4</v>
      </c>
      <c r="I94" s="41"/>
      <c r="J94" s="87"/>
    </row>
    <row r="95" spans="1:10" ht="21" customHeight="1" x14ac:dyDescent="0.15">
      <c r="A95" s="35"/>
      <c r="B95" s="36" t="s">
        <v>43</v>
      </c>
      <c r="C95" s="37">
        <f t="shared" ref="C95:H95" si="28">SUM(C94,C83,C79,C76,C71,C66,C52,C33,C28,C25)</f>
        <v>0</v>
      </c>
      <c r="D95" s="37">
        <f t="shared" si="28"/>
        <v>0</v>
      </c>
      <c r="E95" s="37">
        <f t="shared" si="28"/>
        <v>0</v>
      </c>
      <c r="F95" s="37">
        <f t="shared" si="28"/>
        <v>11066.470000000001</v>
      </c>
      <c r="G95" s="37">
        <f t="shared" si="28"/>
        <v>602.4</v>
      </c>
      <c r="H95" s="37">
        <f t="shared" si="28"/>
        <v>35795.855000000003</v>
      </c>
      <c r="I95" s="41"/>
      <c r="J95" s="45"/>
    </row>
    <row r="99" spans="1:9" ht="21" customHeight="1" x14ac:dyDescent="0.15">
      <c r="A99" s="71" t="s">
        <v>44</v>
      </c>
      <c r="B99" s="72"/>
      <c r="C99" s="73" t="s">
        <v>45</v>
      </c>
      <c r="D99" s="73"/>
      <c r="E99" s="73" t="s">
        <v>46</v>
      </c>
      <c r="F99" s="73"/>
      <c r="G99" s="73" t="s">
        <v>47</v>
      </c>
      <c r="H99" s="73"/>
      <c r="I99" s="46" t="s">
        <v>48</v>
      </c>
    </row>
    <row r="100" spans="1:9" ht="21" customHeight="1" x14ac:dyDescent="0.15">
      <c r="A100" s="76">
        <v>19000</v>
      </c>
      <c r="B100" s="77"/>
      <c r="C100" s="77">
        <f>H95</f>
        <v>35795.855000000003</v>
      </c>
      <c r="D100" s="77"/>
      <c r="E100" s="77">
        <f>F95</f>
        <v>11066.470000000001</v>
      </c>
      <c r="F100" s="77"/>
      <c r="G100" s="77">
        <f>G95</f>
        <v>602.4</v>
      </c>
      <c r="H100" s="77"/>
      <c r="I100" s="47">
        <f>A100-C100</f>
        <v>-16795.855000000003</v>
      </c>
    </row>
    <row r="102" spans="1:9" ht="21" customHeight="1" x14ac:dyDescent="0.15">
      <c r="A102" s="43" t="s">
        <v>49</v>
      </c>
      <c r="B102" s="27"/>
      <c r="C102" s="44" t="s">
        <v>50</v>
      </c>
      <c r="D102" s="43"/>
      <c r="E102" s="43" t="s">
        <v>51</v>
      </c>
      <c r="F102" s="43"/>
      <c r="G102" s="43" t="s">
        <v>52</v>
      </c>
      <c r="H102" s="43"/>
      <c r="I102" s="27"/>
    </row>
  </sheetData>
  <mergeCells count="76">
    <mergeCell ref="J80:J83"/>
    <mergeCell ref="J84:J94"/>
    <mergeCell ref="H4:I5"/>
    <mergeCell ref="J34:J52"/>
    <mergeCell ref="J53:J66"/>
    <mergeCell ref="J67:J71"/>
    <mergeCell ref="J72:J76"/>
    <mergeCell ref="J77:J79"/>
    <mergeCell ref="J4:J5"/>
    <mergeCell ref="J6:J7"/>
    <mergeCell ref="J8:J25"/>
    <mergeCell ref="J26:J28"/>
    <mergeCell ref="J29:J33"/>
    <mergeCell ref="D77:D78"/>
    <mergeCell ref="D80:D82"/>
    <mergeCell ref="D84:D93"/>
    <mergeCell ref="E26:E27"/>
    <mergeCell ref="E29:E32"/>
    <mergeCell ref="E53:E65"/>
    <mergeCell ref="E67:E70"/>
    <mergeCell ref="E72:E75"/>
    <mergeCell ref="E77:E78"/>
    <mergeCell ref="E80:E82"/>
    <mergeCell ref="E84:E93"/>
    <mergeCell ref="D26:D27"/>
    <mergeCell ref="D29:D32"/>
    <mergeCell ref="D53:D65"/>
    <mergeCell ref="D67:D70"/>
    <mergeCell ref="D72:D75"/>
    <mergeCell ref="C67:C70"/>
    <mergeCell ref="C72:C75"/>
    <mergeCell ref="C77:C78"/>
    <mergeCell ref="C80:C82"/>
    <mergeCell ref="C84:C93"/>
    <mergeCell ref="A100:B100"/>
    <mergeCell ref="C100:D100"/>
    <mergeCell ref="E100:F100"/>
    <mergeCell ref="G100:H100"/>
    <mergeCell ref="A6:A7"/>
    <mergeCell ref="A26:A27"/>
    <mergeCell ref="A29:A32"/>
    <mergeCell ref="A53:A65"/>
    <mergeCell ref="A67:A70"/>
    <mergeCell ref="A72:A75"/>
    <mergeCell ref="A77:A78"/>
    <mergeCell ref="A80:A82"/>
    <mergeCell ref="A84:A93"/>
    <mergeCell ref="B6:B7"/>
    <mergeCell ref="B84:B93"/>
    <mergeCell ref="C26:C27"/>
    <mergeCell ref="C2:H2"/>
    <mergeCell ref="C6:E6"/>
    <mergeCell ref="F6:I6"/>
    <mergeCell ref="A99:B99"/>
    <mergeCell ref="C99:D99"/>
    <mergeCell ref="E99:F99"/>
    <mergeCell ref="G99:H99"/>
    <mergeCell ref="B26:B27"/>
    <mergeCell ref="B29:B32"/>
    <mergeCell ref="B53:B65"/>
    <mergeCell ref="B67:B70"/>
    <mergeCell ref="B72:B75"/>
    <mergeCell ref="B77:B78"/>
    <mergeCell ref="B80:B82"/>
    <mergeCell ref="C29:C32"/>
    <mergeCell ref="C53:C65"/>
    <mergeCell ref="A8:A24"/>
    <mergeCell ref="B8:B24"/>
    <mergeCell ref="C8:C24"/>
    <mergeCell ref="D8:D24"/>
    <mergeCell ref="E8:E24"/>
    <mergeCell ref="A34:A51"/>
    <mergeCell ref="B34:B51"/>
    <mergeCell ref="C34:C51"/>
    <mergeCell ref="D34:D51"/>
    <mergeCell ref="E34:E51"/>
  </mergeCells>
  <phoneticPr fontId="12" type="noConversion"/>
  <pageMargins left="0.69930555555555596" right="0.69930555555555596" top="0.75" bottom="0.75" header="0.3" footer="0.3"/>
  <pageSetup paperSize="9" scale="3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L54" sqref="L54"/>
    </sheetView>
  </sheetViews>
  <sheetFormatPr defaultColWidth="9" defaultRowHeight="13.5" x14ac:dyDescent="0.1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8" t="s">
        <v>53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15">
      <c r="B5" s="3"/>
      <c r="C5" s="4"/>
      <c r="D5" s="5" t="s">
        <v>54</v>
      </c>
      <c r="E5" s="5"/>
      <c r="F5" s="93"/>
      <c r="G5" s="93"/>
      <c r="H5" s="5" t="s">
        <v>55</v>
      </c>
      <c r="I5" s="4"/>
      <c r="J5" s="93"/>
      <c r="K5" s="94"/>
    </row>
    <row r="6" spans="2:11" ht="20.100000000000001" customHeight="1" x14ac:dyDescent="0.15">
      <c r="B6" s="6"/>
      <c r="C6" s="7"/>
      <c r="D6" s="8" t="s">
        <v>56</v>
      </c>
      <c r="E6" s="8"/>
      <c r="F6" s="95"/>
      <c r="G6" s="95"/>
      <c r="H6" s="8" t="s">
        <v>57</v>
      </c>
      <c r="I6" s="7"/>
      <c r="J6" s="95"/>
      <c r="K6" s="96"/>
    </row>
    <row r="7" spans="2:11" ht="20.100000000000001" customHeight="1" x14ac:dyDescent="0.15">
      <c r="B7" s="6"/>
      <c r="C7" s="7"/>
      <c r="D7" s="8" t="s">
        <v>58</v>
      </c>
      <c r="E7" s="8"/>
      <c r="F7" s="95"/>
      <c r="G7" s="95"/>
      <c r="H7" s="8" t="s">
        <v>59</v>
      </c>
      <c r="I7" s="7"/>
      <c r="J7" s="95"/>
      <c r="K7" s="96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60</v>
      </c>
      <c r="I8" s="10"/>
      <c r="J8" s="97"/>
      <c r="K8" s="98"/>
    </row>
    <row r="9" spans="2:11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15">
      <c r="B10" s="99" t="s">
        <v>3</v>
      </c>
      <c r="C10" s="100"/>
      <c r="D10" s="13" t="s">
        <v>61</v>
      </c>
      <c r="E10" s="99" t="s">
        <v>62</v>
      </c>
      <c r="F10" s="100"/>
      <c r="G10" s="15" t="s">
        <v>63</v>
      </c>
      <c r="H10" s="14" t="s">
        <v>64</v>
      </c>
      <c r="I10" s="99" t="s">
        <v>65</v>
      </c>
      <c r="J10" s="100"/>
      <c r="K10" s="15" t="s">
        <v>66</v>
      </c>
    </row>
    <row r="11" spans="2:11" ht="20.100000000000001" customHeight="1" x14ac:dyDescent="0.15">
      <c r="B11" s="101">
        <v>1</v>
      </c>
      <c r="C11" s="102"/>
      <c r="D11" s="111" t="s">
        <v>67</v>
      </c>
      <c r="E11" s="101" t="s">
        <v>68</v>
      </c>
      <c r="F11" s="102"/>
      <c r="G11" s="16">
        <v>0</v>
      </c>
      <c r="H11" s="16"/>
      <c r="I11" s="103"/>
      <c r="J11" s="104"/>
      <c r="K11" s="21" t="s">
        <v>69</v>
      </c>
    </row>
    <row r="12" spans="2:11" ht="20.100000000000001" customHeight="1" x14ac:dyDescent="0.15">
      <c r="B12" s="101">
        <v>2</v>
      </c>
      <c r="C12" s="102"/>
      <c r="D12" s="112"/>
      <c r="E12" s="105" t="s">
        <v>70</v>
      </c>
      <c r="F12" s="105"/>
      <c r="G12" s="16">
        <v>0</v>
      </c>
      <c r="H12" s="16"/>
      <c r="I12" s="103"/>
      <c r="J12" s="104"/>
      <c r="K12" s="21" t="s">
        <v>71</v>
      </c>
    </row>
    <row r="13" spans="2:11" ht="20.100000000000001" customHeight="1" x14ac:dyDescent="0.15">
      <c r="B13" s="101">
        <v>3</v>
      </c>
      <c r="C13" s="102"/>
      <c r="D13" s="112"/>
      <c r="E13" s="101" t="s">
        <v>72</v>
      </c>
      <c r="F13" s="102"/>
      <c r="G13" s="16">
        <v>0</v>
      </c>
      <c r="H13" s="16"/>
      <c r="I13" s="103"/>
      <c r="J13" s="104"/>
      <c r="K13" s="21" t="s">
        <v>69</v>
      </c>
    </row>
    <row r="14" spans="2:11" ht="20.100000000000001" customHeight="1" x14ac:dyDescent="0.15">
      <c r="B14" s="101">
        <v>4</v>
      </c>
      <c r="C14" s="102"/>
      <c r="D14" s="112"/>
      <c r="E14" s="101" t="s">
        <v>73</v>
      </c>
      <c r="F14" s="102"/>
      <c r="G14" s="16">
        <v>0</v>
      </c>
      <c r="H14" s="16"/>
      <c r="I14" s="103"/>
      <c r="J14" s="104"/>
      <c r="K14" s="21" t="s">
        <v>74</v>
      </c>
    </row>
    <row r="15" spans="2:11" ht="20.100000000000001" customHeight="1" x14ac:dyDescent="0.15">
      <c r="B15" s="101">
        <v>5</v>
      </c>
      <c r="C15" s="102"/>
      <c r="D15" s="111" t="s">
        <v>41</v>
      </c>
      <c r="E15" s="105"/>
      <c r="F15" s="105"/>
      <c r="G15" s="16">
        <v>0</v>
      </c>
      <c r="H15" s="16"/>
      <c r="I15" s="103"/>
      <c r="J15" s="104"/>
      <c r="K15" s="21"/>
    </row>
    <row r="16" spans="2:11" ht="20.100000000000001" customHeight="1" x14ac:dyDescent="0.15">
      <c r="B16" s="101">
        <v>6</v>
      </c>
      <c r="C16" s="102"/>
      <c r="D16" s="112"/>
      <c r="E16" s="105"/>
      <c r="F16" s="105"/>
      <c r="G16" s="16">
        <v>0</v>
      </c>
      <c r="H16" s="16"/>
      <c r="I16" s="103"/>
      <c r="J16" s="104"/>
      <c r="K16" s="21"/>
    </row>
    <row r="17" spans="1:11" ht="20.100000000000001" customHeight="1" x14ac:dyDescent="0.15">
      <c r="B17" s="101">
        <v>7</v>
      </c>
      <c r="C17" s="102"/>
      <c r="D17" s="113"/>
      <c r="E17" s="105"/>
      <c r="F17" s="105"/>
      <c r="G17" s="16">
        <v>0</v>
      </c>
      <c r="H17" s="16"/>
      <c r="I17" s="103"/>
      <c r="J17" s="104"/>
      <c r="K17" s="21"/>
    </row>
    <row r="18" spans="1:11" ht="20.100000000000001" customHeight="1" x14ac:dyDescent="0.15">
      <c r="B18" s="99" t="s">
        <v>43</v>
      </c>
      <c r="C18" s="106"/>
      <c r="D18" s="106"/>
      <c r="E18" s="106"/>
      <c r="F18" s="100"/>
      <c r="G18" s="17">
        <f>SUM(G11:G17)</f>
        <v>0</v>
      </c>
      <c r="H18" s="17">
        <f>SUM(H11:H17)</f>
        <v>0</v>
      </c>
      <c r="I18" s="107">
        <f>SUM(I11:J17)</f>
        <v>0</v>
      </c>
      <c r="J18" s="108"/>
      <c r="K18" s="22"/>
    </row>
    <row r="19" spans="1:11" ht="20.100000000000001" customHeight="1" x14ac:dyDescent="0.1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15">
      <c r="B20" s="109" t="s">
        <v>64</v>
      </c>
      <c r="C20" s="109"/>
      <c r="D20" s="109"/>
      <c r="E20" s="109"/>
      <c r="F20" s="109"/>
      <c r="G20" s="109" t="s">
        <v>75</v>
      </c>
      <c r="H20" s="109"/>
      <c r="I20" s="109"/>
      <c r="J20" s="109"/>
      <c r="K20" s="15" t="s">
        <v>76</v>
      </c>
    </row>
    <row r="21" spans="1:11" ht="20.100000000000001" customHeight="1" x14ac:dyDescent="0.15">
      <c r="B21" s="110">
        <f>H18</f>
        <v>0</v>
      </c>
      <c r="C21" s="110"/>
      <c r="D21" s="110"/>
      <c r="E21" s="110"/>
      <c r="F21" s="110"/>
      <c r="G21" s="110">
        <f>I18</f>
        <v>0</v>
      </c>
      <c r="H21" s="110"/>
      <c r="I21" s="110"/>
      <c r="J21" s="110"/>
      <c r="K21" s="24">
        <f>SUM(B21:J21)</f>
        <v>0</v>
      </c>
    </row>
    <row r="22" spans="1:11" ht="20.100000000000001" customHeight="1" x14ac:dyDescent="0.1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15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8.75" x14ac:dyDescent="0.15">
      <c r="A26" s="68" t="s">
        <v>79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8" spans="1:11" ht="20.100000000000001" customHeight="1" x14ac:dyDescent="0.15">
      <c r="B28" s="3"/>
      <c r="C28" s="4"/>
      <c r="D28" s="5" t="s">
        <v>54</v>
      </c>
      <c r="E28" s="5"/>
      <c r="F28" s="93"/>
      <c r="G28" s="93"/>
      <c r="H28" s="5" t="s">
        <v>55</v>
      </c>
      <c r="I28" s="4"/>
      <c r="J28" s="93"/>
      <c r="K28" s="94"/>
    </row>
    <row r="29" spans="1:11" ht="20.100000000000001" customHeight="1" x14ac:dyDescent="0.15">
      <c r="B29" s="6"/>
      <c r="C29" s="7"/>
      <c r="D29" s="8" t="s">
        <v>56</v>
      </c>
      <c r="E29" s="8"/>
      <c r="F29" s="95"/>
      <c r="G29" s="95"/>
      <c r="H29" s="8" t="s">
        <v>57</v>
      </c>
      <c r="I29" s="7"/>
      <c r="J29" s="95"/>
      <c r="K29" s="96"/>
    </row>
    <row r="30" spans="1:11" ht="20.100000000000001" customHeight="1" x14ac:dyDescent="0.15">
      <c r="B30" s="6"/>
      <c r="C30" s="7"/>
      <c r="D30" s="8" t="s">
        <v>58</v>
      </c>
      <c r="E30" s="8"/>
      <c r="F30" s="95"/>
      <c r="G30" s="95"/>
      <c r="H30" s="8" t="s">
        <v>59</v>
      </c>
      <c r="I30" s="7"/>
      <c r="J30" s="95"/>
      <c r="K30" s="96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60</v>
      </c>
      <c r="I31" s="10"/>
      <c r="J31" s="97"/>
      <c r="K31" s="98"/>
    </row>
    <row r="32" spans="1:11" ht="20.100000000000001" customHeight="1" x14ac:dyDescent="0.15"/>
    <row r="33" spans="2:11" ht="20.100000000000001" customHeight="1" x14ac:dyDescent="0.15">
      <c r="B33" s="105"/>
      <c r="C33" s="105"/>
      <c r="D33" s="18" t="s">
        <v>80</v>
      </c>
      <c r="E33" s="105" t="s">
        <v>81</v>
      </c>
      <c r="F33" s="105"/>
      <c r="G33" s="16" t="s">
        <v>82</v>
      </c>
      <c r="H33" s="16" t="s">
        <v>83</v>
      </c>
      <c r="I33" s="114" t="s">
        <v>43</v>
      </c>
      <c r="J33" s="114"/>
      <c r="K33" s="25" t="s">
        <v>66</v>
      </c>
    </row>
    <row r="34" spans="2:11" ht="20.100000000000001" customHeight="1" x14ac:dyDescent="0.15">
      <c r="B34" s="105">
        <v>1</v>
      </c>
      <c r="C34" s="105"/>
      <c r="D34" s="19"/>
      <c r="E34" s="105"/>
      <c r="F34" s="105"/>
      <c r="G34" s="16">
        <v>100</v>
      </c>
      <c r="H34" s="16">
        <v>2</v>
      </c>
      <c r="I34" s="103">
        <f>G34*H34</f>
        <v>200</v>
      </c>
      <c r="J34" s="104"/>
      <c r="K34" s="26"/>
    </row>
    <row r="35" spans="2:11" ht="20.100000000000001" customHeight="1" x14ac:dyDescent="0.15">
      <c r="B35" s="105">
        <v>2</v>
      </c>
      <c r="C35" s="105"/>
      <c r="D35" s="19"/>
      <c r="E35" s="105"/>
      <c r="F35" s="105"/>
      <c r="G35" s="16">
        <v>0</v>
      </c>
      <c r="H35" s="16">
        <v>2</v>
      </c>
      <c r="I35" s="103">
        <f t="shared" ref="I35:I36" si="0">G35*H35</f>
        <v>0</v>
      </c>
      <c r="J35" s="104"/>
      <c r="K35" s="26"/>
    </row>
    <row r="36" spans="2:11" ht="20.100000000000001" customHeight="1" x14ac:dyDescent="0.15">
      <c r="B36" s="105">
        <v>3</v>
      </c>
      <c r="C36" s="105"/>
      <c r="D36" s="19"/>
      <c r="E36" s="105"/>
      <c r="F36" s="105"/>
      <c r="G36" s="16">
        <v>0</v>
      </c>
      <c r="H36" s="16">
        <v>2</v>
      </c>
      <c r="I36" s="103">
        <f t="shared" si="0"/>
        <v>0</v>
      </c>
      <c r="J36" s="104"/>
      <c r="K36" s="26"/>
    </row>
    <row r="37" spans="2:11" ht="20.100000000000001" customHeight="1" x14ac:dyDescent="0.15">
      <c r="B37" s="99" t="s">
        <v>43</v>
      </c>
      <c r="C37" s="106"/>
      <c r="D37" s="106"/>
      <c r="E37" s="106"/>
      <c r="F37" s="100"/>
      <c r="G37" s="17"/>
      <c r="H37" s="17">
        <f>SUM(H19:H36)</f>
        <v>6</v>
      </c>
      <c r="I37" s="107">
        <f>SUM(I34:J36)</f>
        <v>200</v>
      </c>
      <c r="J37" s="108"/>
      <c r="K37" s="22"/>
    </row>
    <row r="38" spans="2:11" ht="20.100000000000001" customHeight="1" x14ac:dyDescent="0.15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2023-10-13T09:52:24Z</cp:lastPrinted>
  <dcterms:created xsi:type="dcterms:W3CDTF">2014-04-15T08:52:00Z</dcterms:created>
  <dcterms:modified xsi:type="dcterms:W3CDTF">2023-10-18T09:49:59Z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EA70AA7E011F4A7D9823778AF85008FA</vt:lpwstr>
  </property>
</Properties>
</file>