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<sst xmlns="http://schemas.openxmlformats.org/spreadsheetml/2006/main" count="121" uniqueCount="98">
  <si>
    <t>【借款报销单】</t>
  </si>
  <si>
    <t>团号：HMJB-230508-XSY480B</t>
  </si>
  <si>
    <t>会议日期：2023-05-13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</si>
  <si>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</si>
  <si>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</si>
  <si>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</si>
  <si>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</si>
  <si>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</si>
  <si>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</si>
  <si>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</si>
  <si>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</si>
  <si>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</si>
  <si>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</si>
  <si>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</si>
  <si>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</si>
  <si>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</si>
  <si>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</t>
  </si>
  <si>
    <t>可用项目：租车费、大交通、过路费、过桥费。
加油费（仅试驾活动可用，且只可使用活动当时当地的加油票）</t>
  </si>
  <si>
    <t>打车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</si>
  <si>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</si>
  <si>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</si>
  <si>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</si>
  <si>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</si>
  <si>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</si>
  <si>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</si>
  <si>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</si>
  <si>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</si>
  <si>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亚鑫小吃900+酒水900+祥云餐厅311</t>
  </si>
  <si>
    <t>需提供刷卡联、菜单（小票）</t>
  </si>
  <si>
    <t>会同味尚2100</t>
  </si>
  <si>
    <t>会同满堂彩3088</t>
  </si>
  <si>
    <t>12日晚餐和13日午餐酒水</t>
  </si>
  <si>
    <t>泰国小馆311+331</t>
  </si>
  <si>
    <t>活动餐费合计</t>
  </si>
  <si>
    <t>现地采买费用</t>
  </si>
  <si>
    <t>讲台花</t>
  </si>
  <si>
    <t>尽量提供可用的原始发票，发票项目不可用的，且开票需要加收税点的可以不提供原始发票。网上交易均需提供交易截图。</t>
  </si>
  <si>
    <t>茶歇水果121.03+374.11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</si>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</sst>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0" fillId="0" borderId="8" xfId="0" applyFont="1" applyBorder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workbookViewId="0">
      <selection activeCell="I33" sqref="I33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1841.5</v>
      </c>
      <c r="G8" s="65">
        <v>0</v>
      </c>
      <c r="H8" s="65">
        <f>F8+G8</f>
        <v>1841.5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300</v>
      </c>
      <c r="G9" s="65">
        <v>0</v>
      </c>
      <c r="H9" s="65">
        <f>F9+G9</f>
        <v>300</v>
      </c>
      <c r="I9" s="86" t="s">
        <v>18</v>
      </c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>F10+G10</f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>F11+G11</f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>F12+G12</f>
        <v>0</v>
      </c>
      <c r="I12" s="86"/>
      <c r="J12" s="88"/>
    </row>
    <row r="13" s="51" customFormat="1" customHeight="1" spans="1:10">
      <c r="A13" s="66"/>
      <c r="B13" s="67" t="s">
        <v>19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2141.5</v>
      </c>
      <c r="G13" s="69">
        <f t="shared" ref="G13:H13" si="0">SUM(G8:G12)</f>
        <v>0</v>
      </c>
      <c r="H13" s="69">
        <f t="shared" si="0"/>
        <v>2141.5</v>
      </c>
      <c r="I13" s="89"/>
      <c r="J13" s="90"/>
    </row>
    <row r="14" customHeight="1" spans="1:10">
      <c r="A14" s="70">
        <v>2</v>
      </c>
      <c r="B14" s="71" t="s">
        <v>20</v>
      </c>
      <c r="C14" s="72">
        <v>0</v>
      </c>
      <c r="D14" s="70">
        <v>1</v>
      </c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6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6"/>
      <c r="J15" s="88"/>
    </row>
    <row r="16" s="51" customFormat="1" customHeight="1" spans="1:10">
      <c r="A16" s="66"/>
      <c r="B16" s="67" t="s">
        <v>22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23</v>
      </c>
      <c r="C17" s="64">
        <v>0</v>
      </c>
      <c r="D17" s="62"/>
      <c r="E17" s="64">
        <f>C17*D17</f>
        <v>0</v>
      </c>
      <c r="F17" s="65">
        <v>0</v>
      </c>
      <c r="G17" s="65">
        <v>0</v>
      </c>
      <c r="H17" s="65">
        <f>F17+G17</f>
        <v>0</v>
      </c>
      <c r="I17" s="86"/>
      <c r="J17" s="91" t="s">
        <v>24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>F18+G18</f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>F19+G19</f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>F20+G20</f>
        <v>0</v>
      </c>
      <c r="I20" s="86"/>
      <c r="J20" s="92"/>
    </row>
    <row r="21" s="51" customFormat="1" customHeight="1" spans="1:10">
      <c r="A21" s="66"/>
      <c r="B21" s="67" t="s">
        <v>25</v>
      </c>
      <c r="C21" s="68">
        <f>SUM(C17)</f>
        <v>0</v>
      </c>
      <c r="D21" s="68">
        <f t="shared" ref="D21:E21" si="2">SUM(D17)</f>
        <v>0</v>
      </c>
      <c r="E21" s="68">
        <f t="shared" si="2"/>
        <v>0</v>
      </c>
      <c r="F21" s="69">
        <f>SUM(F17:F20)</f>
        <v>0</v>
      </c>
      <c r="G21" s="69">
        <f t="shared" ref="G21:H21" si="3">SUM(G17:G20)</f>
        <v>0</v>
      </c>
      <c r="H21" s="69">
        <f t="shared" si="3"/>
        <v>0</v>
      </c>
      <c r="I21" s="89"/>
      <c r="J21" s="93"/>
    </row>
    <row r="22" customHeight="1" spans="1:10">
      <c r="A22" s="62">
        <v>4</v>
      </c>
      <c r="B22" s="63" t="s">
        <v>26</v>
      </c>
      <c r="C22" s="64">
        <v>0</v>
      </c>
      <c r="D22" s="62">
        <v>1</v>
      </c>
      <c r="E22" s="64">
        <f>C22*D22</f>
        <v>0</v>
      </c>
      <c r="F22" s="65">
        <v>2111</v>
      </c>
      <c r="G22" s="65">
        <v>0</v>
      </c>
      <c r="H22" s="65">
        <f>F22+G22</f>
        <v>2111</v>
      </c>
      <c r="I22" s="94" t="s">
        <v>27</v>
      </c>
      <c r="J22" s="91" t="s">
        <v>28</v>
      </c>
    </row>
    <row r="23" customHeight="1" spans="1:10">
      <c r="A23" s="62"/>
      <c r="B23" s="63"/>
      <c r="C23" s="64"/>
      <c r="D23" s="62"/>
      <c r="E23" s="64"/>
      <c r="F23" s="65">
        <v>2100</v>
      </c>
      <c r="G23" s="65"/>
      <c r="H23" s="65">
        <f>F23+G23</f>
        <v>2100</v>
      </c>
      <c r="I23" s="94" t="s">
        <v>29</v>
      </c>
      <c r="J23" s="92"/>
    </row>
    <row r="24" customHeight="1" spans="1:10">
      <c r="A24" s="62"/>
      <c r="B24" s="63"/>
      <c r="C24" s="64"/>
      <c r="D24" s="62"/>
      <c r="E24" s="64"/>
      <c r="F24" s="65">
        <v>3088</v>
      </c>
      <c r="G24" s="65"/>
      <c r="H24" s="65">
        <f>F24+G24</f>
        <v>3088</v>
      </c>
      <c r="I24" s="94" t="s">
        <v>30</v>
      </c>
      <c r="J24" s="92"/>
    </row>
    <row r="25" customHeight="1" spans="1:10">
      <c r="A25" s="62"/>
      <c r="B25" s="63"/>
      <c r="C25" s="64"/>
      <c r="D25" s="62"/>
      <c r="E25" s="64"/>
      <c r="F25" s="65">
        <v>2850</v>
      </c>
      <c r="G25" s="65"/>
      <c r="H25" s="65">
        <f>F25+G25</f>
        <v>2850</v>
      </c>
      <c r="I25" s="94" t="s">
        <v>31</v>
      </c>
      <c r="J25" s="92"/>
    </row>
    <row r="26" customHeight="1" spans="1:10">
      <c r="A26" s="62"/>
      <c r="B26" s="63"/>
      <c r="C26" s="64"/>
      <c r="D26" s="62"/>
      <c r="E26" s="64"/>
      <c r="F26" s="65">
        <v>642</v>
      </c>
      <c r="G26" s="65">
        <v>0</v>
      </c>
      <c r="H26" s="65">
        <f t="shared" ref="H26:H46" si="4">F26+G26</f>
        <v>642</v>
      </c>
      <c r="I26" s="94" t="s">
        <v>32</v>
      </c>
      <c r="J26" s="92"/>
    </row>
    <row r="27" s="51" customFormat="1" customHeight="1" spans="1:10">
      <c r="A27" s="66"/>
      <c r="B27" s="67" t="s">
        <v>33</v>
      </c>
      <c r="C27" s="68">
        <f>SUM(C22)</f>
        <v>0</v>
      </c>
      <c r="D27" s="68">
        <f t="shared" ref="D27:E27" si="5">SUM(D22)</f>
        <v>1</v>
      </c>
      <c r="E27" s="68">
        <f t="shared" si="5"/>
        <v>0</v>
      </c>
      <c r="F27" s="69">
        <f>SUM(F22:F26)</f>
        <v>10791</v>
      </c>
      <c r="G27" s="69">
        <f>SUM(G22:G26)</f>
        <v>0</v>
      </c>
      <c r="H27" s="69">
        <f>SUM(H22:H26)</f>
        <v>10791</v>
      </c>
      <c r="I27" s="89"/>
      <c r="J27" s="93"/>
    </row>
    <row r="28" customHeight="1" spans="1:10">
      <c r="A28" s="70">
        <v>5</v>
      </c>
      <c r="B28" s="71" t="s">
        <v>34</v>
      </c>
      <c r="C28" s="72">
        <v>0</v>
      </c>
      <c r="D28" s="70">
        <v>1</v>
      </c>
      <c r="E28" s="72">
        <f t="shared" ref="E26:E48" si="6">C28*D28</f>
        <v>0</v>
      </c>
      <c r="F28" s="65">
        <v>220</v>
      </c>
      <c r="G28" s="65">
        <v>0</v>
      </c>
      <c r="H28" s="65">
        <f t="shared" si="4"/>
        <v>220</v>
      </c>
      <c r="I28" s="95" t="s">
        <v>35</v>
      </c>
      <c r="J28" s="87" t="s">
        <v>36</v>
      </c>
    </row>
    <row r="29" customHeight="1" spans="1:10">
      <c r="A29" s="73"/>
      <c r="B29" s="74"/>
      <c r="C29" s="75"/>
      <c r="D29" s="73"/>
      <c r="E29" s="75"/>
      <c r="F29" s="65">
        <v>495.14</v>
      </c>
      <c r="G29" s="65">
        <v>0</v>
      </c>
      <c r="H29" s="65">
        <f t="shared" ref="H29" si="7">F29+G29</f>
        <v>495.14</v>
      </c>
      <c r="I29" s="86" t="s">
        <v>37</v>
      </c>
      <c r="J29" s="88"/>
    </row>
    <row r="30" s="51" customFormat="1" customHeight="1" spans="1:10">
      <c r="A30" s="66"/>
      <c r="B30" s="67" t="s">
        <v>38</v>
      </c>
      <c r="C30" s="68">
        <f>SUM(C28)</f>
        <v>0</v>
      </c>
      <c r="D30" s="68">
        <f t="shared" ref="D30:E30" si="8">SUM(D28)</f>
        <v>1</v>
      </c>
      <c r="E30" s="68">
        <f t="shared" si="8"/>
        <v>0</v>
      </c>
      <c r="F30" s="69">
        <f>SUM(F28:F29)</f>
        <v>715.14</v>
      </c>
      <c r="G30" s="69">
        <f>SUM(G28:G29)</f>
        <v>0</v>
      </c>
      <c r="H30" s="69">
        <f t="shared" ref="H30" si="9">SUM(H28:H29)</f>
        <v>715.14</v>
      </c>
      <c r="I30" s="89"/>
      <c r="J30" s="90"/>
    </row>
    <row r="31" customHeight="1" spans="1:10">
      <c r="A31" s="62">
        <v>6</v>
      </c>
      <c r="B31" s="63" t="s">
        <v>39</v>
      </c>
      <c r="C31" s="64">
        <v>0</v>
      </c>
      <c r="D31" s="62">
        <v>1</v>
      </c>
      <c r="E31" s="64">
        <f t="shared" si="6"/>
        <v>0</v>
      </c>
      <c r="F31" s="65">
        <v>0</v>
      </c>
      <c r="G31" s="65">
        <v>0</v>
      </c>
      <c r="H31" s="65">
        <f t="shared" si="4"/>
        <v>0</v>
      </c>
      <c r="I31" s="86"/>
      <c r="J31" s="87" t="s">
        <v>40</v>
      </c>
    </row>
    <row r="32" customHeight="1" spans="1:10">
      <c r="A32" s="62"/>
      <c r="B32" s="63"/>
      <c r="C32" s="64"/>
      <c r="D32" s="62"/>
      <c r="E32" s="64"/>
      <c r="F32" s="65">
        <v>0</v>
      </c>
      <c r="G32" s="65">
        <v>0</v>
      </c>
      <c r="H32" s="65">
        <f t="shared" si="4"/>
        <v>0</v>
      </c>
      <c r="I32" s="86"/>
      <c r="J32" s="92"/>
    </row>
    <row r="33" customHeight="1" spans="1:10">
      <c r="A33" s="62"/>
      <c r="B33" s="63"/>
      <c r="C33" s="64"/>
      <c r="D33" s="62"/>
      <c r="E33" s="64"/>
      <c r="F33" s="65">
        <v>0</v>
      </c>
      <c r="G33" s="65">
        <v>0</v>
      </c>
      <c r="H33" s="65">
        <f t="shared" si="4"/>
        <v>0</v>
      </c>
      <c r="I33" s="86"/>
      <c r="J33" s="92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4"/>
        <v>0</v>
      </c>
      <c r="I34" s="86"/>
      <c r="J34" s="92"/>
    </row>
    <row r="35" s="51" customFormat="1" customHeight="1" spans="1:10">
      <c r="A35" s="66"/>
      <c r="B35" s="67" t="s">
        <v>41</v>
      </c>
      <c r="C35" s="68">
        <f>SUM(C31)</f>
        <v>0</v>
      </c>
      <c r="D35" s="68">
        <f t="shared" ref="D35:E35" si="10">SUM(D31)</f>
        <v>1</v>
      </c>
      <c r="E35" s="68">
        <f t="shared" si="10"/>
        <v>0</v>
      </c>
      <c r="F35" s="69">
        <f>SUM(F31:F34)</f>
        <v>0</v>
      </c>
      <c r="G35" s="69">
        <f t="shared" ref="G35:H35" si="11">SUM(G31:G34)</f>
        <v>0</v>
      </c>
      <c r="H35" s="69">
        <f t="shared" si="11"/>
        <v>0</v>
      </c>
      <c r="I35" s="89"/>
      <c r="J35" s="93"/>
    </row>
    <row r="36" customHeight="1" spans="1:10">
      <c r="A36" s="62">
        <v>7</v>
      </c>
      <c r="B36" s="63" t="s">
        <v>42</v>
      </c>
      <c r="C36" s="64">
        <v>0</v>
      </c>
      <c r="D36" s="62">
        <v>1</v>
      </c>
      <c r="E36" s="64">
        <f t="shared" si="6"/>
        <v>0</v>
      </c>
      <c r="F36" s="65">
        <v>1070</v>
      </c>
      <c r="G36" s="65">
        <v>0</v>
      </c>
      <c r="H36" s="65">
        <f t="shared" si="4"/>
        <v>1070</v>
      </c>
      <c r="I36" s="86" t="s">
        <v>42</v>
      </c>
      <c r="J36" s="96"/>
    </row>
    <row r="37" customHeight="1" spans="1:10">
      <c r="A37" s="62"/>
      <c r="B37" s="63"/>
      <c r="C37" s="64"/>
      <c r="D37" s="62"/>
      <c r="E37" s="64"/>
      <c r="F37" s="65">
        <v>0</v>
      </c>
      <c r="G37" s="65">
        <v>0</v>
      </c>
      <c r="H37" s="65">
        <f t="shared" si="4"/>
        <v>0</v>
      </c>
      <c r="I37" s="86"/>
      <c r="J37" s="97"/>
    </row>
    <row r="38" customHeight="1" spans="1:10">
      <c r="A38" s="62"/>
      <c r="B38" s="63"/>
      <c r="C38" s="64"/>
      <c r="D38" s="62"/>
      <c r="E38" s="64"/>
      <c r="F38" s="65">
        <v>0</v>
      </c>
      <c r="G38" s="65">
        <v>0</v>
      </c>
      <c r="H38" s="65">
        <f t="shared" si="4"/>
        <v>0</v>
      </c>
      <c r="I38" s="86"/>
      <c r="J38" s="97"/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4"/>
        <v>0</v>
      </c>
      <c r="I39" s="86"/>
      <c r="J39" s="97"/>
    </row>
    <row r="40" s="51" customFormat="1" customHeight="1" spans="1:10">
      <c r="A40" s="66"/>
      <c r="B40" s="67" t="s">
        <v>43</v>
      </c>
      <c r="C40" s="68">
        <f>SUM(C36)</f>
        <v>0</v>
      </c>
      <c r="D40" s="68">
        <f t="shared" ref="D40:E40" si="12">SUM(D36)</f>
        <v>1</v>
      </c>
      <c r="E40" s="68">
        <f t="shared" si="12"/>
        <v>0</v>
      </c>
      <c r="F40" s="69">
        <f>SUM(F36:F39)</f>
        <v>1070</v>
      </c>
      <c r="G40" s="69">
        <f t="shared" ref="G40:H40" si="13">SUM(G36:G39)</f>
        <v>0</v>
      </c>
      <c r="H40" s="69">
        <f t="shared" si="13"/>
        <v>1070</v>
      </c>
      <c r="I40" s="89"/>
      <c r="J40" s="98"/>
    </row>
    <row r="41" customHeight="1" spans="1:10">
      <c r="A41" s="62">
        <v>8</v>
      </c>
      <c r="B41" s="63" t="s">
        <v>44</v>
      </c>
      <c r="C41" s="64">
        <v>0</v>
      </c>
      <c r="D41" s="62">
        <v>1</v>
      </c>
      <c r="E41" s="64">
        <f t="shared" si="6"/>
        <v>0</v>
      </c>
      <c r="F41" s="65">
        <v>0</v>
      </c>
      <c r="G41" s="65">
        <v>0</v>
      </c>
      <c r="H41" s="65">
        <f t="shared" si="4"/>
        <v>0</v>
      </c>
      <c r="I41" s="86"/>
      <c r="J41" s="91" t="s">
        <v>45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4"/>
        <v>0</v>
      </c>
      <c r="I42" s="86"/>
      <c r="J42" s="92"/>
    </row>
    <row r="43" s="51" customFormat="1" customHeight="1" spans="1:10">
      <c r="A43" s="66"/>
      <c r="B43" s="67" t="s">
        <v>46</v>
      </c>
      <c r="C43" s="68">
        <f>SUM(C41)</f>
        <v>0</v>
      </c>
      <c r="D43" s="68">
        <f t="shared" ref="D43:E43" si="14">SUM(D41)</f>
        <v>1</v>
      </c>
      <c r="E43" s="68">
        <f t="shared" si="14"/>
        <v>0</v>
      </c>
      <c r="F43" s="69">
        <f>SUM(F41:F42)</f>
        <v>0</v>
      </c>
      <c r="G43" s="69">
        <f t="shared" ref="G43:H43" si="15">SUM(G41:G42)</f>
        <v>0</v>
      </c>
      <c r="H43" s="69">
        <f t="shared" si="15"/>
        <v>0</v>
      </c>
      <c r="I43" s="89"/>
      <c r="J43" s="93"/>
    </row>
    <row r="44" customHeight="1" spans="1:10">
      <c r="A44" s="62">
        <v>9</v>
      </c>
      <c r="B44" s="63" t="s">
        <v>47</v>
      </c>
      <c r="C44" s="64">
        <v>0</v>
      </c>
      <c r="D44" s="62">
        <v>1</v>
      </c>
      <c r="E44" s="64">
        <f t="shared" si="6"/>
        <v>0</v>
      </c>
      <c r="F44" s="65">
        <v>0</v>
      </c>
      <c r="G44" s="65">
        <v>0</v>
      </c>
      <c r="H44" s="65">
        <f t="shared" si="4"/>
        <v>0</v>
      </c>
      <c r="I44" s="86"/>
      <c r="J44" s="87" t="s">
        <v>48</v>
      </c>
    </row>
    <row r="45" customHeight="1" spans="1:10">
      <c r="A45" s="62"/>
      <c r="B45" s="63"/>
      <c r="C45" s="64"/>
      <c r="D45" s="62"/>
      <c r="E45" s="64"/>
      <c r="F45" s="65">
        <v>0</v>
      </c>
      <c r="G45" s="65">
        <v>0</v>
      </c>
      <c r="H45" s="65">
        <f t="shared" si="4"/>
        <v>0</v>
      </c>
      <c r="I45" s="86"/>
      <c r="J45" s="88"/>
    </row>
    <row r="46" customHeight="1" spans="1:10">
      <c r="A46" s="62"/>
      <c r="B46" s="63"/>
      <c r="C46" s="64"/>
      <c r="D46" s="62"/>
      <c r="E46" s="64"/>
      <c r="F46" s="65">
        <v>0</v>
      </c>
      <c r="G46" s="65">
        <v>0</v>
      </c>
      <c r="H46" s="65">
        <f t="shared" si="4"/>
        <v>0</v>
      </c>
      <c r="I46" s="86"/>
      <c r="J46" s="88"/>
    </row>
    <row r="47" s="51" customFormat="1" customHeight="1" spans="1:10">
      <c r="A47" s="66"/>
      <c r="B47" s="67" t="s">
        <v>49</v>
      </c>
      <c r="C47" s="68">
        <f>SUM(C44)</f>
        <v>0</v>
      </c>
      <c r="D47" s="68">
        <f t="shared" ref="D47:E47" si="16">SUM(D44)</f>
        <v>1</v>
      </c>
      <c r="E47" s="68">
        <f t="shared" si="16"/>
        <v>0</v>
      </c>
      <c r="F47" s="69">
        <f>SUM(F44:F46)</f>
        <v>0</v>
      </c>
      <c r="G47" s="69">
        <f t="shared" ref="G47:H47" si="17">SUM(G44:G46)</f>
        <v>0</v>
      </c>
      <c r="H47" s="69">
        <f t="shared" si="17"/>
        <v>0</v>
      </c>
      <c r="I47" s="89"/>
      <c r="J47" s="90"/>
    </row>
    <row r="48" ht="14" spans="1:10">
      <c r="A48" s="70">
        <v>10</v>
      </c>
      <c r="B48" s="63" t="s">
        <v>50</v>
      </c>
      <c r="C48" s="64">
        <v>0</v>
      </c>
      <c r="D48" s="62">
        <v>1</v>
      </c>
      <c r="E48" s="64">
        <f t="shared" si="6"/>
        <v>0</v>
      </c>
      <c r="F48" s="65">
        <v>0</v>
      </c>
      <c r="G48" s="65">
        <v>0</v>
      </c>
      <c r="H48" s="65">
        <f>F48+G48</f>
        <v>0</v>
      </c>
      <c r="I48" s="99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ref="H49:H54" si="18">F49+G49</f>
        <v>0</v>
      </c>
      <c r="I49" s="86"/>
      <c r="J49" s="97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8"/>
        <v>0</v>
      </c>
      <c r="I50" s="86"/>
      <c r="J50" s="97"/>
    </row>
    <row r="51" customHeight="1" spans="1:10">
      <c r="A51" s="76"/>
      <c r="B51" s="63"/>
      <c r="C51" s="64"/>
      <c r="D51" s="62"/>
      <c r="E51" s="64"/>
      <c r="F51" s="65">
        <v>0</v>
      </c>
      <c r="G51" s="65">
        <v>0</v>
      </c>
      <c r="H51" s="65">
        <f t="shared" si="18"/>
        <v>0</v>
      </c>
      <c r="I51" s="86"/>
      <c r="J51" s="97"/>
    </row>
    <row r="52" customHeight="1" spans="1:10">
      <c r="A52" s="76"/>
      <c r="B52" s="63"/>
      <c r="C52" s="64"/>
      <c r="D52" s="62"/>
      <c r="E52" s="64"/>
      <c r="F52" s="65">
        <v>0</v>
      </c>
      <c r="G52" s="65">
        <v>0</v>
      </c>
      <c r="H52" s="65">
        <f t="shared" si="18"/>
        <v>0</v>
      </c>
      <c r="I52" s="86"/>
      <c r="J52" s="97"/>
    </row>
    <row r="53" customHeight="1" spans="1:10">
      <c r="A53" s="76"/>
      <c r="B53" s="63"/>
      <c r="C53" s="64"/>
      <c r="D53" s="62"/>
      <c r="E53" s="64"/>
      <c r="F53" s="65">
        <v>0</v>
      </c>
      <c r="G53" s="65">
        <v>0</v>
      </c>
      <c r="H53" s="65">
        <f t="shared" si="18"/>
        <v>0</v>
      </c>
      <c r="I53" s="86"/>
      <c r="J53" s="97"/>
    </row>
    <row r="54" customHeight="1" spans="1:10">
      <c r="A54" s="73"/>
      <c r="B54" s="63"/>
      <c r="C54" s="64"/>
      <c r="D54" s="62"/>
      <c r="E54" s="64"/>
      <c r="F54" s="65">
        <v>0</v>
      </c>
      <c r="G54" s="65">
        <v>0</v>
      </c>
      <c r="H54" s="65">
        <f t="shared" si="18"/>
        <v>0</v>
      </c>
      <c r="I54" s="86"/>
      <c r="J54" s="97"/>
    </row>
    <row r="55" s="51" customFormat="1" customHeight="1" spans="1:10">
      <c r="A55" s="66"/>
      <c r="B55" s="67" t="s">
        <v>51</v>
      </c>
      <c r="C55" s="68">
        <f>SUM(C48)</f>
        <v>0</v>
      </c>
      <c r="D55" s="68">
        <f t="shared" ref="D55:E55" si="19">SUM(D48)</f>
        <v>1</v>
      </c>
      <c r="E55" s="68">
        <f t="shared" si="19"/>
        <v>0</v>
      </c>
      <c r="F55" s="69">
        <f>SUM(F48:F54)</f>
        <v>0</v>
      </c>
      <c r="G55" s="69">
        <f t="shared" ref="G55:H55" si="20">SUM(G48:G54)</f>
        <v>0</v>
      </c>
      <c r="H55" s="69">
        <f t="shared" si="20"/>
        <v>0</v>
      </c>
      <c r="I55" s="89"/>
      <c r="J55" s="98"/>
    </row>
    <row r="56" customHeight="1" spans="1:10">
      <c r="A56" s="66"/>
      <c r="B56" s="67" t="s">
        <v>52</v>
      </c>
      <c r="C56" s="68">
        <f>SUM(C55,C47,C43,C40,C35,C30,C27,C21,C16,C13)</f>
        <v>0</v>
      </c>
      <c r="D56" s="68">
        <f t="shared" ref="D56:H56" si="21">SUM(D55,D47,D43,D40,D35,D30,D27,D21,D16,D13)</f>
        <v>9</v>
      </c>
      <c r="E56" s="68">
        <f t="shared" si="21"/>
        <v>0</v>
      </c>
      <c r="F56" s="69">
        <f t="shared" si="21"/>
        <v>14717.64</v>
      </c>
      <c r="G56" s="69">
        <f t="shared" si="21"/>
        <v>0</v>
      </c>
      <c r="H56" s="69">
        <f t="shared" si="21"/>
        <v>14717.64</v>
      </c>
      <c r="I56" s="89"/>
      <c r="J56" s="100"/>
    </row>
    <row r="60" customHeight="1" spans="1:9">
      <c r="A60" s="77" t="s">
        <v>53</v>
      </c>
      <c r="B60" s="78"/>
      <c r="C60" s="79" t="s">
        <v>54</v>
      </c>
      <c r="D60" s="79"/>
      <c r="E60" s="79" t="s">
        <v>55</v>
      </c>
      <c r="F60" s="79"/>
      <c r="G60" s="79" t="s">
        <v>56</v>
      </c>
      <c r="H60" s="79"/>
      <c r="I60" s="101" t="s">
        <v>57</v>
      </c>
    </row>
    <row r="61" customHeight="1" spans="1:9">
      <c r="A61" s="80">
        <f>E56</f>
        <v>0</v>
      </c>
      <c r="B61" s="81"/>
      <c r="C61" s="81">
        <f>H56</f>
        <v>14717.64</v>
      </c>
      <c r="D61" s="81"/>
      <c r="E61" s="81">
        <f>F56</f>
        <v>14717.64</v>
      </c>
      <c r="F61" s="81"/>
      <c r="G61" s="81">
        <f>G56</f>
        <v>0</v>
      </c>
      <c r="H61" s="81"/>
      <c r="I61" s="102">
        <f>A61-C61</f>
        <v>-14717.64</v>
      </c>
    </row>
    <row r="63" customHeight="1" spans="1:9">
      <c r="A63" s="82" t="s">
        <v>58</v>
      </c>
      <c r="B63" s="83"/>
      <c r="C63" s="84" t="s">
        <v>59</v>
      </c>
      <c r="D63" s="82"/>
      <c r="E63" s="82" t="s">
        <v>60</v>
      </c>
      <c r="F63" s="82"/>
      <c r="G63" s="82" t="s">
        <v>61</v>
      </c>
      <c r="H63" s="82"/>
      <c r="I63" s="8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62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63</v>
      </c>
      <c r="E5" s="6"/>
      <c r="F5" s="7" t="s">
        <v>64</v>
      </c>
      <c r="G5" s="7"/>
      <c r="H5" s="6" t="s">
        <v>65</v>
      </c>
      <c r="I5" s="5"/>
      <c r="J5" s="7" t="s">
        <v>66</v>
      </c>
      <c r="K5" s="36"/>
    </row>
    <row r="6" ht="20.1" customHeight="1" spans="2:11">
      <c r="B6" s="8"/>
      <c r="C6" s="9"/>
      <c r="D6" s="10" t="s">
        <v>67</v>
      </c>
      <c r="E6" s="10"/>
      <c r="F6" s="11" t="s">
        <v>68</v>
      </c>
      <c r="G6" s="11"/>
      <c r="H6" s="10" t="s">
        <v>69</v>
      </c>
      <c r="I6" s="9"/>
      <c r="J6" s="11" t="s">
        <v>70</v>
      </c>
      <c r="K6" s="37"/>
    </row>
    <row r="7" ht="20.1" customHeight="1" spans="2:11">
      <c r="B7" s="8"/>
      <c r="C7" s="9"/>
      <c r="D7" s="10" t="s">
        <v>71</v>
      </c>
      <c r="E7" s="10"/>
      <c r="F7" s="12">
        <v>43704</v>
      </c>
      <c r="G7" s="11"/>
      <c r="H7" s="10" t="s">
        <v>72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73</v>
      </c>
      <c r="I8" s="39"/>
      <c r="J8" s="16" t="s">
        <v>74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75</v>
      </c>
      <c r="E10" s="20" t="s">
        <v>76</v>
      </c>
      <c r="F10" s="21"/>
      <c r="G10" s="22" t="s">
        <v>77</v>
      </c>
      <c r="H10" s="21" t="s">
        <v>78</v>
      </c>
      <c r="I10" s="20" t="s">
        <v>79</v>
      </c>
      <c r="J10" s="21"/>
      <c r="K10" s="22" t="s">
        <v>80</v>
      </c>
    </row>
    <row r="11" ht="20.1" customHeight="1" spans="2:11">
      <c r="B11" s="23">
        <v>1</v>
      </c>
      <c r="C11" s="24"/>
      <c r="D11" s="25" t="s">
        <v>81</v>
      </c>
      <c r="E11" s="23" t="s">
        <v>82</v>
      </c>
      <c r="F11" s="24"/>
      <c r="G11" s="26">
        <v>0</v>
      </c>
      <c r="H11" s="26"/>
      <c r="I11" s="41"/>
      <c r="J11" s="42"/>
      <c r="K11" s="43" t="s">
        <v>83</v>
      </c>
    </row>
    <row r="12" ht="23" customHeight="1" spans="2:11">
      <c r="B12" s="23">
        <v>2</v>
      </c>
      <c r="C12" s="24"/>
      <c r="D12" s="27"/>
      <c r="E12" s="28" t="s">
        <v>84</v>
      </c>
      <c r="F12" s="28"/>
      <c r="G12" s="26">
        <v>0</v>
      </c>
      <c r="H12" s="26"/>
      <c r="I12" s="41"/>
      <c r="J12" s="42"/>
      <c r="K12" s="43" t="s">
        <v>83</v>
      </c>
    </row>
    <row r="13" ht="20.1" customHeight="1" spans="2:11">
      <c r="B13" s="23">
        <v>3</v>
      </c>
      <c r="C13" s="24"/>
      <c r="D13" s="27"/>
      <c r="E13" s="23" t="s">
        <v>85</v>
      </c>
      <c r="F13" s="24"/>
      <c r="G13" s="26">
        <v>0</v>
      </c>
      <c r="H13" s="26"/>
      <c r="I13" s="41"/>
      <c r="J13" s="42"/>
      <c r="K13" s="43" t="s">
        <v>83</v>
      </c>
    </row>
    <row r="14" ht="20.1" customHeight="1" spans="2:11">
      <c r="B14" s="23">
        <v>4</v>
      </c>
      <c r="C14" s="24"/>
      <c r="D14" s="27"/>
      <c r="E14" s="23" t="s">
        <v>86</v>
      </c>
      <c r="F14" s="24"/>
      <c r="G14" s="26">
        <v>0</v>
      </c>
      <c r="H14" s="26"/>
      <c r="I14" s="41"/>
      <c r="J14" s="42"/>
      <c r="K14" s="43" t="s">
        <v>87</v>
      </c>
    </row>
    <row r="15" ht="20.1" customHeight="1" spans="2:11">
      <c r="B15" s="23">
        <v>5</v>
      </c>
      <c r="C15" s="24"/>
      <c r="D15" s="25" t="s">
        <v>50</v>
      </c>
      <c r="E15" s="28" t="s">
        <v>88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52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78</v>
      </c>
      <c r="C20" s="22"/>
      <c r="D20" s="22"/>
      <c r="E20" s="22"/>
      <c r="F20" s="22"/>
      <c r="G20" s="22" t="s">
        <v>89</v>
      </c>
      <c r="H20" s="22"/>
      <c r="I20" s="22"/>
      <c r="J20" s="22"/>
      <c r="K20" s="22" t="s">
        <v>90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91</v>
      </c>
      <c r="C23" s="17"/>
      <c r="D23" s="17"/>
      <c r="E23" s="17"/>
      <c r="F23" s="17" t="s">
        <v>59</v>
      </c>
      <c r="G23" s="17" t="s">
        <v>92</v>
      </c>
      <c r="H23" s="17"/>
      <c r="I23" s="17"/>
      <c r="J23" s="17" t="s">
        <v>61</v>
      </c>
      <c r="K23" s="17"/>
    </row>
    <row r="26" ht="17.5" spans="1:11">
      <c r="A26" s="2" t="s">
        <v>93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63</v>
      </c>
      <c r="E28" s="6"/>
      <c r="F28" s="7" t="str">
        <f>F5</f>
        <v>王凤雨</v>
      </c>
      <c r="G28" s="7"/>
      <c r="H28" s="6" t="s">
        <v>65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67</v>
      </c>
      <c r="E29" s="10"/>
      <c r="F29" s="11" t="str">
        <f>F6</f>
        <v>北京</v>
      </c>
      <c r="G29" s="11"/>
      <c r="H29" s="10" t="s">
        <v>69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71</v>
      </c>
      <c r="E30" s="10"/>
      <c r="F30" s="12">
        <f>F7</f>
        <v>43704</v>
      </c>
      <c r="G30" s="11"/>
      <c r="H30" s="10" t="s">
        <v>72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73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94</v>
      </c>
      <c r="E33" s="28" t="s">
        <v>95</v>
      </c>
      <c r="F33" s="28"/>
      <c r="G33" s="26" t="s">
        <v>96</v>
      </c>
      <c r="H33" s="26" t="s">
        <v>97</v>
      </c>
      <c r="I33" s="26" t="s">
        <v>52</v>
      </c>
      <c r="J33" s="26"/>
      <c r="K33" s="49" t="s">
        <v>80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52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91</v>
      </c>
      <c r="C38" s="17"/>
      <c r="D38" s="17"/>
      <c r="E38" s="17"/>
      <c r="F38" s="17" t="s">
        <v>59</v>
      </c>
      <c r="G38" s="17" t="s">
        <v>92</v>
      </c>
      <c r="H38" s="17"/>
      <c r="I38" s="17"/>
      <c r="J38" s="17" t="s">
        <v>61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2023-06-06T02:55:27Z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21D37F31BECF44CAA414AD0052A88822_12</vt:lpwstr>
  </property>
</Properties>
</file>