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B4E69516-8020-4E6C-BB01-7E7176F758C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39" i="3" l="1"/>
  <c r="H38" i="3"/>
  <c r="H37" i="3"/>
  <c r="H40" i="3"/>
  <c r="H36" i="3"/>
  <c r="H41" i="3"/>
  <c r="H35" i="3"/>
  <c r="H34" i="3"/>
  <c r="F43" i="3"/>
  <c r="H42" i="3"/>
  <c r="H33" i="3"/>
  <c r="H32" i="3"/>
  <c r="G43" i="3"/>
  <c r="F70" i="3" l="1"/>
  <c r="F76" i="3" s="1"/>
  <c r="F46" i="3"/>
  <c r="F51" i="3" s="1"/>
  <c r="F14" i="3" l="1"/>
  <c r="H74" i="3"/>
  <c r="H73" i="3"/>
  <c r="H26" i="3"/>
  <c r="H27" i="3"/>
  <c r="F25" i="3"/>
  <c r="H19" i="3" l="1"/>
  <c r="H22" i="3"/>
  <c r="H23" i="3"/>
  <c r="F56" i="3"/>
  <c r="H50" i="3"/>
  <c r="H47" i="3"/>
  <c r="H49" i="3"/>
  <c r="G51" i="3"/>
  <c r="H48" i="3"/>
  <c r="G76" i="3"/>
  <c r="G14" i="3"/>
  <c r="H46" i="3"/>
  <c r="H12" i="3"/>
  <c r="H13" i="3"/>
  <c r="C17" i="3"/>
  <c r="C25" i="3"/>
  <c r="H20" i="3"/>
  <c r="H21" i="3"/>
  <c r="H29" i="3"/>
  <c r="H18" i="3"/>
  <c r="H30" i="3"/>
  <c r="H24" i="3"/>
  <c r="H31" i="3"/>
  <c r="H28" i="3"/>
  <c r="H45" i="3"/>
  <c r="H8" i="3"/>
  <c r="H9" i="3"/>
  <c r="H10" i="3"/>
  <c r="E69" i="3"/>
  <c r="E76" i="3" s="1"/>
  <c r="E65" i="3"/>
  <c r="E68" i="3" s="1"/>
  <c r="E62" i="3"/>
  <c r="E64" i="3" s="1"/>
  <c r="E57" i="3"/>
  <c r="E61" i="3" s="1"/>
  <c r="E52" i="3"/>
  <c r="E56" i="3" s="1"/>
  <c r="E44" i="3"/>
  <c r="E51" i="3" s="1"/>
  <c r="E26" i="3"/>
  <c r="E43" i="3" s="1"/>
  <c r="E18" i="3"/>
  <c r="E25" i="3" s="1"/>
  <c r="E15" i="3"/>
  <c r="E17" i="3" s="1"/>
  <c r="E8" i="3"/>
  <c r="E14" i="3" s="1"/>
  <c r="G68" i="3"/>
  <c r="G64" i="3"/>
  <c r="G61" i="3"/>
  <c r="G56" i="3"/>
  <c r="G25" i="3"/>
  <c r="G17" i="3"/>
  <c r="D76" i="3"/>
  <c r="D68" i="3"/>
  <c r="D64" i="3"/>
  <c r="D61" i="3"/>
  <c r="D56" i="3"/>
  <c r="D51" i="3"/>
  <c r="D43" i="3"/>
  <c r="D25" i="3"/>
  <c r="D17" i="3"/>
  <c r="D14" i="3"/>
  <c r="C76" i="3"/>
  <c r="C68" i="3"/>
  <c r="C64" i="3"/>
  <c r="C61" i="3"/>
  <c r="C56" i="3"/>
  <c r="C51" i="3"/>
  <c r="C43" i="3"/>
  <c r="C14" i="3"/>
  <c r="H69" i="3"/>
  <c r="H70" i="3"/>
  <c r="H71" i="3"/>
  <c r="H72" i="3"/>
  <c r="H75" i="3"/>
  <c r="H65" i="3"/>
  <c r="H66" i="3"/>
  <c r="H67" i="3"/>
  <c r="F68" i="3"/>
  <c r="H62" i="3"/>
  <c r="H63" i="3"/>
  <c r="F64" i="3"/>
  <c r="H57" i="3"/>
  <c r="H58" i="3"/>
  <c r="H59" i="3"/>
  <c r="H60" i="3"/>
  <c r="F61" i="3"/>
  <c r="H52" i="3"/>
  <c r="H53" i="3"/>
  <c r="H54" i="3"/>
  <c r="H55" i="3"/>
  <c r="H44" i="3"/>
  <c r="F17" i="3"/>
  <c r="H15" i="3"/>
  <c r="H16" i="3"/>
  <c r="H11" i="3"/>
  <c r="H43" i="3" l="1"/>
  <c r="F77" i="3"/>
  <c r="E82" i="3" s="1"/>
  <c r="H76" i="3"/>
  <c r="H51" i="3"/>
  <c r="H14" i="3"/>
  <c r="G77" i="3"/>
  <c r="G82" i="3" s="1"/>
  <c r="H64" i="3"/>
  <c r="H56" i="3"/>
  <c r="H61" i="3"/>
  <c r="H17" i="3"/>
  <c r="H68" i="3"/>
  <c r="C77" i="3"/>
  <c r="A82" i="3" s="1"/>
  <c r="D77" i="3"/>
  <c r="E77" i="3"/>
  <c r="H25" i="3"/>
  <c r="H77" i="3" l="1"/>
  <c r="C82" i="3" s="1"/>
  <c r="I82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<sst xmlns="http://schemas.openxmlformats.org/spreadsheetml/2006/main" count="55" uniqueCount="55">
  <si>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</si>
  <si>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</si>
  <si>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</si>
  <si>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</si>
  <si>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</si>
  <si>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</si>
  <si>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</si>
  <si>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</si>
  <si>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</si>
  <si>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</si>
  <si>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</si>
  <si>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</si>
  <si>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</si>
  <si>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</si>
  <si>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</si>
  <si>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</si>
  <si>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</si>
  <si>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</si>
  <si>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</si>
  <si>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</si>
  <si>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</si>
  <si>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</si>
  <si>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</si>
  <si>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</si>
  <si>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</si>
  <si>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</si>
  <si>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</si>
  <si>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</si>
  <si>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</si>
  <si>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</si>
  <si>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</si>
  <si>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</si>
  <si>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</si>
  <si>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</si>
  <si>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</si>
  <si>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</si>
  <si>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</si>
  <si>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</si>
  <si>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</si>
  <si>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</si>
  <si>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</si>
  <si>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</si>
  <si>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</si>
  <si>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</si>
  <si>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</si>
  <si>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</si>
  <si>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</si>
  <si>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</si>
  <si>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</si>
  <si>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</si>
  <si>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</si>
  <si>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</si>
  <si>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</si>
  <si>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房费</t>
    <phoneticPr fontId="9" type="noConversion"/>
  </si>
  <si>
    <t>鱼，VIP卢浮宫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</si>
</sst>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A67" zoomScale="80" zoomScaleNormal="80" workbookViewId="0">
      <selection activeCell="H37" sqref="H37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25">
      <c r="H4" s="38" t="s">
        <v>50</v>
      </c>
      <c r="I4" s="38"/>
      <c r="J4" s="38" t="s">
        <v>51</v>
      </c>
    </row>
    <row r="5" spans="1:12" ht="21" customHeight="1" x14ac:dyDescent="0.25">
      <c r="H5" s="39"/>
      <c r="I5" s="39"/>
      <c r="J5" s="39"/>
    </row>
    <row r="6" spans="1:12" ht="21" customHeight="1" x14ac:dyDescent="0.25">
      <c r="A6" s="47" t="s">
        <v>1</v>
      </c>
      <c r="B6" s="4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43" t="s">
        <v>5</v>
      </c>
    </row>
    <row r="7" spans="1:12" ht="21" customHeight="1" x14ac:dyDescent="0.25">
      <c r="A7" s="47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 x14ac:dyDescent="0.25">
      <c r="A8" s="48">
        <v>1</v>
      </c>
      <c r="B8" s="49" t="s">
        <v>13</v>
      </c>
      <c r="C8" s="31">
        <v>0</v>
      </c>
      <c r="D8" s="44">
        <v>0</v>
      </c>
      <c r="E8" s="31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32" t="s">
        <v>14</v>
      </c>
    </row>
    <row r="9" spans="1:12" ht="21" customHeight="1" x14ac:dyDescent="0.25">
      <c r="A9" s="48"/>
      <c r="B9" s="49"/>
      <c r="C9" s="31"/>
      <c r="D9" s="44"/>
      <c r="E9" s="31"/>
      <c r="F9" s="8">
        <v>0</v>
      </c>
      <c r="G9" s="8">
        <v>0</v>
      </c>
      <c r="H9" s="8">
        <f t="shared" si="0"/>
        <v>0</v>
      </c>
      <c r="I9" s="13"/>
      <c r="J9" s="33"/>
    </row>
    <row r="10" spans="1:12" ht="21" customHeight="1" x14ac:dyDescent="0.25">
      <c r="A10" s="48"/>
      <c r="B10" s="49"/>
      <c r="C10" s="31"/>
      <c r="D10" s="44"/>
      <c r="E10" s="31"/>
      <c r="F10" s="8">
        <v>0</v>
      </c>
      <c r="G10" s="8">
        <v>0</v>
      </c>
      <c r="H10" s="8">
        <f t="shared" si="0"/>
        <v>0</v>
      </c>
      <c r="I10" s="20"/>
      <c r="J10" s="33"/>
    </row>
    <row r="11" spans="1:12" ht="21" customHeight="1" x14ac:dyDescent="0.25">
      <c r="A11" s="48"/>
      <c r="B11" s="49"/>
      <c r="C11" s="31"/>
      <c r="D11" s="44"/>
      <c r="E11" s="31"/>
      <c r="F11" s="8">
        <v>0</v>
      </c>
      <c r="G11" s="8">
        <v>0</v>
      </c>
      <c r="H11" s="8">
        <f t="shared" si="0"/>
        <v>0</v>
      </c>
      <c r="I11" s="13"/>
      <c r="J11" s="33"/>
    </row>
    <row r="12" spans="1:12" ht="21" customHeight="1" x14ac:dyDescent="0.25">
      <c r="A12" s="48"/>
      <c r="B12" s="49"/>
      <c r="C12" s="31"/>
      <c r="D12" s="44"/>
      <c r="E12" s="31"/>
      <c r="F12" s="8">
        <v>0</v>
      </c>
      <c r="G12" s="8">
        <v>0</v>
      </c>
      <c r="H12" s="8">
        <f t="shared" si="0"/>
        <v>0</v>
      </c>
      <c r="I12" s="13"/>
      <c r="J12" s="33"/>
    </row>
    <row r="13" spans="1:12" ht="21" customHeight="1" x14ac:dyDescent="0.25">
      <c r="A13" s="48"/>
      <c r="B13" s="49"/>
      <c r="C13" s="31"/>
      <c r="D13" s="44"/>
      <c r="E13" s="31"/>
      <c r="F13" s="8">
        <v>0</v>
      </c>
      <c r="G13" s="21">
        <v>0</v>
      </c>
      <c r="H13" s="8">
        <f t="shared" si="0"/>
        <v>0</v>
      </c>
      <c r="I13" s="13"/>
      <c r="J13" s="33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34"/>
    </row>
    <row r="15" spans="1:12" ht="21" customHeight="1" x14ac:dyDescent="0.25">
      <c r="A15" s="25">
        <v>2</v>
      </c>
      <c r="B15" s="22" t="s">
        <v>16</v>
      </c>
      <c r="C15" s="28">
        <v>0</v>
      </c>
      <c r="D15" s="25">
        <v>0</v>
      </c>
      <c r="E15" s="28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32" t="s">
        <v>17</v>
      </c>
    </row>
    <row r="16" spans="1:12" ht="21" customHeight="1" x14ac:dyDescent="0.25">
      <c r="A16" s="27"/>
      <c r="B16" s="24"/>
      <c r="C16" s="30"/>
      <c r="D16" s="27"/>
      <c r="E16" s="30"/>
      <c r="F16" s="8">
        <v>0</v>
      </c>
      <c r="G16" s="8">
        <v>0</v>
      </c>
      <c r="H16" s="8">
        <f t="shared" ref="H16" si="1">F16+G16</f>
        <v>0</v>
      </c>
      <c r="I16" s="13"/>
      <c r="J16" s="33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34"/>
    </row>
    <row r="18" spans="1:10" ht="21" customHeight="1" x14ac:dyDescent="0.25">
      <c r="A18" s="48">
        <v>3</v>
      </c>
      <c r="B18" s="49" t="s">
        <v>19</v>
      </c>
      <c r="C18" s="31">
        <v>0</v>
      </c>
      <c r="D18" s="44">
        <v>0</v>
      </c>
      <c r="E18" s="31">
        <f>C18*D18</f>
        <v>0</v>
      </c>
      <c r="F18" s="8">
        <v>2048.21</v>
      </c>
      <c r="G18" s="8">
        <v>0</v>
      </c>
      <c r="H18" s="8">
        <f>F18+G18</f>
        <v>2048.21</v>
      </c>
      <c r="I18" s="13">
        <v>271.43</v>
      </c>
      <c r="J18" s="40" t="s">
        <v>20</v>
      </c>
    </row>
    <row r="19" spans="1:10" ht="21" customHeight="1" x14ac:dyDescent="0.25">
      <c r="A19" s="48"/>
      <c r="B19" s="49"/>
      <c r="C19" s="31"/>
      <c r="D19" s="44"/>
      <c r="E19" s="31"/>
      <c r="F19" s="8">
        <v>0</v>
      </c>
      <c r="G19" s="8">
        <v>0</v>
      </c>
      <c r="H19" s="8">
        <f>F19+G19</f>
        <v>0</v>
      </c>
      <c r="I19" s="13"/>
      <c r="J19" s="41"/>
    </row>
    <row r="20" spans="1:10" ht="21" customHeight="1" x14ac:dyDescent="0.25">
      <c r="A20" s="48"/>
      <c r="B20" s="49"/>
      <c r="C20" s="31"/>
      <c r="D20" s="44"/>
      <c r="E20" s="31"/>
      <c r="F20" s="8">
        <v>0</v>
      </c>
      <c r="G20" s="8">
        <v>0</v>
      </c>
      <c r="H20" s="8">
        <f t="shared" ref="H20:H23" si="2">F20+G20</f>
        <v>0</v>
      </c>
      <c r="I20" s="13"/>
      <c r="J20" s="41"/>
    </row>
    <row r="21" spans="1:10" ht="21" customHeight="1" x14ac:dyDescent="0.25">
      <c r="A21" s="48"/>
      <c r="B21" s="49"/>
      <c r="C21" s="31"/>
      <c r="D21" s="44"/>
      <c r="E21" s="31"/>
      <c r="F21" s="8">
        <v>0</v>
      </c>
      <c r="G21" s="8">
        <v>0</v>
      </c>
      <c r="H21" s="8">
        <f t="shared" si="2"/>
        <v>0</v>
      </c>
      <c r="I21" s="13"/>
      <c r="J21" s="41"/>
    </row>
    <row r="22" spans="1:10" ht="21" customHeight="1" x14ac:dyDescent="0.25">
      <c r="A22" s="48"/>
      <c r="B22" s="49"/>
      <c r="C22" s="31"/>
      <c r="D22" s="44"/>
      <c r="E22" s="31"/>
      <c r="F22" s="8">
        <v>0</v>
      </c>
      <c r="G22" s="8">
        <v>0</v>
      </c>
      <c r="H22" s="8">
        <f t="shared" si="2"/>
        <v>0</v>
      </c>
      <c r="I22" s="13"/>
      <c r="J22" s="41"/>
    </row>
    <row r="23" spans="1:10" ht="21" customHeight="1" x14ac:dyDescent="0.25">
      <c r="A23" s="48"/>
      <c r="B23" s="49"/>
      <c r="C23" s="31"/>
      <c r="D23" s="44"/>
      <c r="E23" s="31"/>
      <c r="F23" s="8">
        <v>0</v>
      </c>
      <c r="G23" s="8">
        <v>0</v>
      </c>
      <c r="H23" s="8">
        <f t="shared" si="2"/>
        <v>0</v>
      </c>
      <c r="I23" s="20"/>
      <c r="J23" s="41"/>
    </row>
    <row r="24" spans="1:10" ht="21" customHeight="1" x14ac:dyDescent="0.25">
      <c r="A24" s="48"/>
      <c r="B24" s="49"/>
      <c r="C24" s="31"/>
      <c r="D24" s="44"/>
      <c r="E24" s="31"/>
      <c r="F24" s="8">
        <v>0</v>
      </c>
      <c r="G24" s="8">
        <v>0</v>
      </c>
      <c r="H24" s="8">
        <f>F24+G24</f>
        <v>0</v>
      </c>
      <c r="I24" s="20"/>
      <c r="J24" s="41"/>
    </row>
    <row r="25" spans="1:10" s="1" customFormat="1" ht="21" customHeight="1" x14ac:dyDescent="0.25">
      <c r="A25" s="9"/>
      <c r="B25" s="10" t="s">
        <v>21</v>
      </c>
      <c r="C25" s="11">
        <f>SUM(C18)</f>
        <v>0</v>
      </c>
      <c r="D25" s="11">
        <f>SUM(D18)</f>
        <v>0</v>
      </c>
      <c r="E25" s="11">
        <f>SUM(E18)</f>
        <v>0</v>
      </c>
      <c r="F25" s="11">
        <f>SUM(F18:F24)</f>
        <v>2048.21</v>
      </c>
      <c r="G25" s="11">
        <f>SUM(G18:G24)</f>
        <v>0</v>
      </c>
      <c r="H25" s="11">
        <f>SUM(H18:H24)</f>
        <v>2048.21</v>
      </c>
      <c r="I25" s="14"/>
      <c r="J25" s="42"/>
    </row>
    <row r="26" spans="1:10" ht="21" customHeight="1" x14ac:dyDescent="0.25">
      <c r="A26" s="25">
        <v>4</v>
      </c>
      <c r="B26" s="22" t="s">
        <v>52</v>
      </c>
      <c r="C26" s="28">
        <v>0</v>
      </c>
      <c r="D26" s="28">
        <v>0</v>
      </c>
      <c r="E26" s="28">
        <f t="shared" ref="E26:E69" si="3">C26*D26</f>
        <v>0</v>
      </c>
      <c r="F26" s="8">
        <v>3584.36</v>
      </c>
      <c r="G26" s="8">
        <v>0</v>
      </c>
      <c r="H26" s="8">
        <f t="shared" ref="H26:H42" si="4">SUM(F26:G26)</f>
        <v>3584.36</v>
      </c>
      <c r="I26" s="13">
        <v>470</v>
      </c>
      <c r="J26" s="40" t="s">
        <v>22</v>
      </c>
    </row>
    <row r="27" spans="1:10" ht="21" customHeight="1" x14ac:dyDescent="0.25">
      <c r="A27" s="26"/>
      <c r="B27" s="23"/>
      <c r="C27" s="29"/>
      <c r="D27" s="29"/>
      <c r="E27" s="29"/>
      <c r="F27" s="8">
        <v>2878.17</v>
      </c>
      <c r="G27" s="8">
        <v>0</v>
      </c>
      <c r="H27" s="8">
        <f t="shared" si="4"/>
        <v>2878.17</v>
      </c>
      <c r="I27" s="13">
        <v>377.4</v>
      </c>
      <c r="J27" s="41"/>
    </row>
    <row r="28" spans="1:10" ht="21" customHeight="1" x14ac:dyDescent="0.25">
      <c r="A28" s="26"/>
      <c r="B28" s="23"/>
      <c r="C28" s="29"/>
      <c r="D28" s="29"/>
      <c r="E28" s="29"/>
      <c r="F28" s="8">
        <v>419.45</v>
      </c>
      <c r="G28" s="8">
        <v>0</v>
      </c>
      <c r="H28" s="8">
        <f t="shared" si="4"/>
        <v>419.45</v>
      </c>
      <c r="I28" s="13">
        <v>55</v>
      </c>
      <c r="J28" s="41"/>
    </row>
    <row r="29" spans="1:10" ht="21" customHeight="1" x14ac:dyDescent="0.25">
      <c r="A29" s="26"/>
      <c r="B29" s="23"/>
      <c r="C29" s="29"/>
      <c r="D29" s="29"/>
      <c r="E29" s="29"/>
      <c r="F29" s="8">
        <v>266.54000000000002</v>
      </c>
      <c r="G29" s="8">
        <v>0</v>
      </c>
      <c r="H29" s="8">
        <f t="shared" si="4"/>
        <v>266.54000000000002</v>
      </c>
      <c r="I29" s="13">
        <v>34.950000000000003</v>
      </c>
      <c r="J29" s="41"/>
    </row>
    <row r="30" spans="1:10" ht="21" customHeight="1" x14ac:dyDescent="0.25">
      <c r="A30" s="26"/>
      <c r="B30" s="23"/>
      <c r="C30" s="29"/>
      <c r="D30" s="29"/>
      <c r="E30" s="29"/>
      <c r="F30" s="8">
        <v>1605.34</v>
      </c>
      <c r="G30" s="8">
        <v>0</v>
      </c>
      <c r="H30" s="8">
        <f t="shared" si="4"/>
        <v>1605.34</v>
      </c>
      <c r="I30" s="13">
        <v>210.5</v>
      </c>
      <c r="J30" s="41"/>
    </row>
    <row r="31" spans="1:10" ht="21" customHeight="1" x14ac:dyDescent="0.25">
      <c r="A31" s="26"/>
      <c r="B31" s="23"/>
      <c r="C31" s="29"/>
      <c r="D31" s="29"/>
      <c r="E31" s="29"/>
      <c r="F31" s="8">
        <v>774.07</v>
      </c>
      <c r="G31" s="8">
        <v>0</v>
      </c>
      <c r="H31" s="8">
        <f t="shared" si="4"/>
        <v>774.07</v>
      </c>
      <c r="I31" s="13">
        <v>101.5</v>
      </c>
      <c r="J31" s="41"/>
    </row>
    <row r="32" spans="1:10" ht="21" customHeight="1" x14ac:dyDescent="0.25">
      <c r="A32" s="26"/>
      <c r="B32" s="23"/>
      <c r="C32" s="29"/>
      <c r="D32" s="29"/>
      <c r="E32" s="29"/>
      <c r="F32" s="8">
        <v>4690.17</v>
      </c>
      <c r="G32" s="8">
        <v>0</v>
      </c>
      <c r="H32" s="8">
        <f t="shared" si="4"/>
        <v>4690.17</v>
      </c>
      <c r="I32" s="13">
        <v>615</v>
      </c>
      <c r="J32" s="41"/>
    </row>
    <row r="33" spans="1:10" ht="21" customHeight="1" x14ac:dyDescent="0.25">
      <c r="A33" s="26"/>
      <c r="B33" s="23"/>
      <c r="C33" s="29"/>
      <c r="D33" s="29"/>
      <c r="E33" s="29"/>
      <c r="F33" s="8">
        <v>5560</v>
      </c>
      <c r="G33" s="8">
        <v>0</v>
      </c>
      <c r="H33" s="8">
        <f t="shared" si="4"/>
        <v>5560</v>
      </c>
      <c r="I33" s="13">
        <v>768</v>
      </c>
      <c r="J33" s="41"/>
    </row>
    <row r="34" spans="1:10" ht="21" customHeight="1" x14ac:dyDescent="0.25">
      <c r="A34" s="26"/>
      <c r="B34" s="23"/>
      <c r="C34" s="29"/>
      <c r="D34" s="29"/>
      <c r="E34" s="29"/>
      <c r="F34" s="8">
        <v>4748</v>
      </c>
      <c r="G34" s="8">
        <v>0</v>
      </c>
      <c r="H34" s="8">
        <f t="shared" si="4"/>
        <v>4748</v>
      </c>
      <c r="I34" s="13">
        <v>665</v>
      </c>
      <c r="J34" s="41"/>
    </row>
    <row r="35" spans="1:10" ht="21" customHeight="1" x14ac:dyDescent="0.25">
      <c r="A35" s="26"/>
      <c r="B35" s="23"/>
      <c r="C35" s="29"/>
      <c r="D35" s="29"/>
      <c r="E35" s="29"/>
      <c r="F35" s="8">
        <v>4308.8599999999997</v>
      </c>
      <c r="G35" s="8">
        <v>0</v>
      </c>
      <c r="H35" s="8">
        <f t="shared" si="4"/>
        <v>4308.8599999999997</v>
      </c>
      <c r="I35" s="13">
        <v>565</v>
      </c>
      <c r="J35" s="41"/>
    </row>
    <row r="36" spans="1:10" ht="21" customHeight="1" x14ac:dyDescent="0.25">
      <c r="A36" s="26"/>
      <c r="B36" s="23"/>
      <c r="C36" s="29"/>
      <c r="D36" s="29"/>
      <c r="E36" s="29"/>
      <c r="F36" s="8">
        <v>2936.13</v>
      </c>
      <c r="G36" s="8">
        <v>0</v>
      </c>
      <c r="H36" s="8">
        <f t="shared" si="4"/>
        <v>2936.13</v>
      </c>
      <c r="I36" s="13">
        <v>385</v>
      </c>
      <c r="J36" s="41"/>
    </row>
    <row r="37" spans="1:10" ht="21" customHeight="1" x14ac:dyDescent="0.25">
      <c r="A37" s="26"/>
      <c r="B37" s="23"/>
      <c r="C37" s="29"/>
      <c r="D37" s="29"/>
      <c r="E37" s="29"/>
      <c r="F37" s="8">
        <v>571.97</v>
      </c>
      <c r="G37" s="8">
        <v>0</v>
      </c>
      <c r="H37" s="8">
        <f t="shared" si="4"/>
        <v>571.97</v>
      </c>
      <c r="I37" s="13">
        <v>75</v>
      </c>
      <c r="J37" s="41"/>
    </row>
    <row r="38" spans="1:10" ht="21" customHeight="1" x14ac:dyDescent="0.25">
      <c r="A38" s="26"/>
      <c r="B38" s="23"/>
      <c r="C38" s="29"/>
      <c r="D38" s="29"/>
      <c r="E38" s="29"/>
      <c r="F38" s="8">
        <v>1982.84</v>
      </c>
      <c r="G38" s="8">
        <v>0</v>
      </c>
      <c r="H38" s="8">
        <f t="shared" si="4"/>
        <v>1982.84</v>
      </c>
      <c r="I38" s="13">
        <v>260</v>
      </c>
      <c r="J38" s="41"/>
    </row>
    <row r="39" spans="1:10" ht="21" customHeight="1" x14ac:dyDescent="0.25">
      <c r="A39" s="26"/>
      <c r="B39" s="23"/>
      <c r="C39" s="29"/>
      <c r="D39" s="29"/>
      <c r="E39" s="29"/>
      <c r="F39" s="8">
        <v>1334.6</v>
      </c>
      <c r="G39" s="8">
        <v>0</v>
      </c>
      <c r="H39" s="8">
        <f t="shared" si="4"/>
        <v>1334.6</v>
      </c>
      <c r="I39" s="13">
        <v>175</v>
      </c>
      <c r="J39" s="41"/>
    </row>
    <row r="40" spans="1:10" ht="21" customHeight="1" x14ac:dyDescent="0.25">
      <c r="A40" s="26"/>
      <c r="B40" s="23"/>
      <c r="C40" s="29"/>
      <c r="D40" s="29"/>
      <c r="E40" s="29"/>
      <c r="F40" s="8">
        <v>5071.49</v>
      </c>
      <c r="G40" s="8">
        <v>0</v>
      </c>
      <c r="H40" s="8">
        <f t="shared" si="4"/>
        <v>5071.49</v>
      </c>
      <c r="I40" s="13">
        <v>665</v>
      </c>
      <c r="J40" s="41"/>
    </row>
    <row r="41" spans="1:10" ht="21" customHeight="1" x14ac:dyDescent="0.25">
      <c r="A41" s="26"/>
      <c r="B41" s="23"/>
      <c r="C41" s="29"/>
      <c r="D41" s="29"/>
      <c r="E41" s="29"/>
      <c r="F41" s="8">
        <v>4804.57</v>
      </c>
      <c r="G41" s="8">
        <v>0</v>
      </c>
      <c r="H41" s="8">
        <f t="shared" si="4"/>
        <v>4804.57</v>
      </c>
      <c r="I41" s="13">
        <v>630</v>
      </c>
      <c r="J41" s="41"/>
    </row>
    <row r="42" spans="1:10" ht="21" customHeight="1" x14ac:dyDescent="0.25">
      <c r="A42" s="27"/>
      <c r="B42" s="24"/>
      <c r="C42" s="30"/>
      <c r="D42" s="30"/>
      <c r="E42" s="30"/>
      <c r="F42" s="8">
        <v>3879.81</v>
      </c>
      <c r="G42" s="8">
        <v>0</v>
      </c>
      <c r="H42" s="8">
        <f t="shared" si="4"/>
        <v>3879.81</v>
      </c>
      <c r="I42" s="13">
        <v>560</v>
      </c>
      <c r="J42" s="41"/>
    </row>
    <row r="43" spans="1:10" s="1" customFormat="1" ht="21" customHeight="1" x14ac:dyDescent="0.25">
      <c r="A43" s="9"/>
      <c r="B43" s="10" t="s">
        <v>23</v>
      </c>
      <c r="C43" s="11">
        <f>SUM(C26)</f>
        <v>0</v>
      </c>
      <c r="D43" s="11">
        <f>SUM(D26)</f>
        <v>0</v>
      </c>
      <c r="E43" s="11">
        <f>SUM(E26)</f>
        <v>0</v>
      </c>
      <c r="F43" s="11">
        <f>SUM(F26:F42)</f>
        <v>49416.369999999995</v>
      </c>
      <c r="G43" s="11">
        <f>SUM(G26:G42)</f>
        <v>0</v>
      </c>
      <c r="H43" s="11">
        <f>SUM(H26:H42)</f>
        <v>49416.369999999995</v>
      </c>
      <c r="I43" s="11"/>
      <c r="J43" s="42"/>
    </row>
    <row r="44" spans="1:10" ht="21" customHeight="1" x14ac:dyDescent="0.25">
      <c r="A44" s="25">
        <v>5</v>
      </c>
      <c r="B44" s="22" t="s">
        <v>24</v>
      </c>
      <c r="C44" s="22">
        <v>0</v>
      </c>
      <c r="D44" s="25">
        <v>0</v>
      </c>
      <c r="E44" s="28">
        <f t="shared" si="3"/>
        <v>0</v>
      </c>
      <c r="F44" s="8">
        <v>82.36</v>
      </c>
      <c r="G44" s="8">
        <v>0</v>
      </c>
      <c r="H44" s="8">
        <f t="shared" ref="H44:H69" si="5">F44+G44</f>
        <v>82.36</v>
      </c>
      <c r="I44" s="20">
        <v>0</v>
      </c>
      <c r="J44" s="32" t="s">
        <v>25</v>
      </c>
    </row>
    <row r="45" spans="1:10" ht="21" customHeight="1" x14ac:dyDescent="0.25">
      <c r="A45" s="26"/>
      <c r="B45" s="23"/>
      <c r="C45" s="23"/>
      <c r="D45" s="26"/>
      <c r="E45" s="29"/>
      <c r="F45" s="8">
        <v>910.2</v>
      </c>
      <c r="G45" s="8">
        <v>0</v>
      </c>
      <c r="H45" s="8">
        <f t="shared" si="5"/>
        <v>910.2</v>
      </c>
      <c r="I45" s="13"/>
      <c r="J45" s="33"/>
    </row>
    <row r="46" spans="1:10" ht="21" customHeight="1" x14ac:dyDescent="0.25">
      <c r="A46" s="26"/>
      <c r="B46" s="23"/>
      <c r="C46" s="23"/>
      <c r="D46" s="26"/>
      <c r="E46" s="29"/>
      <c r="F46" s="8">
        <f>3.6+879.9</f>
        <v>883.5</v>
      </c>
      <c r="G46" s="8">
        <v>0</v>
      </c>
      <c r="H46" s="8">
        <f t="shared" si="5"/>
        <v>883.5</v>
      </c>
      <c r="I46" s="20"/>
      <c r="J46" s="33"/>
    </row>
    <row r="47" spans="1:10" ht="21" customHeight="1" x14ac:dyDescent="0.25">
      <c r="A47" s="26"/>
      <c r="B47" s="23"/>
      <c r="C47" s="23"/>
      <c r="D47" s="26"/>
      <c r="E47" s="29"/>
      <c r="F47" s="8">
        <v>356.68</v>
      </c>
      <c r="G47" s="8">
        <v>0</v>
      </c>
      <c r="H47" s="8">
        <f t="shared" si="5"/>
        <v>356.68</v>
      </c>
      <c r="I47" s="20">
        <v>46.77</v>
      </c>
      <c r="J47" s="33"/>
    </row>
    <row r="48" spans="1:10" ht="21" customHeight="1" x14ac:dyDescent="0.25">
      <c r="A48" s="26"/>
      <c r="B48" s="23"/>
      <c r="C48" s="23"/>
      <c r="D48" s="26"/>
      <c r="E48" s="29"/>
      <c r="F48" s="8">
        <v>45.76</v>
      </c>
      <c r="G48" s="8">
        <v>0</v>
      </c>
      <c r="H48" s="8">
        <f>F48+G48</f>
        <v>45.76</v>
      </c>
      <c r="I48" s="20">
        <v>6</v>
      </c>
      <c r="J48" s="33"/>
    </row>
    <row r="49" spans="1:10" ht="21" customHeight="1" x14ac:dyDescent="0.25">
      <c r="A49" s="26"/>
      <c r="B49" s="23"/>
      <c r="C49" s="23"/>
      <c r="D49" s="26"/>
      <c r="E49" s="29"/>
      <c r="F49" s="8">
        <v>342.57</v>
      </c>
      <c r="G49" s="8">
        <v>0</v>
      </c>
      <c r="H49" s="8">
        <f>F49+G49</f>
        <v>342.57</v>
      </c>
      <c r="I49" s="20">
        <v>44.92</v>
      </c>
      <c r="J49" s="33"/>
    </row>
    <row r="50" spans="1:10" ht="21" customHeight="1" x14ac:dyDescent="0.25">
      <c r="A50" s="27"/>
      <c r="B50" s="24"/>
      <c r="C50" s="24"/>
      <c r="D50" s="27"/>
      <c r="E50" s="30"/>
      <c r="F50" s="8">
        <v>75.5</v>
      </c>
      <c r="G50" s="8">
        <v>0</v>
      </c>
      <c r="H50" s="8">
        <f>F50+G50</f>
        <v>75.5</v>
      </c>
      <c r="I50" s="20">
        <v>9.9</v>
      </c>
      <c r="J50" s="33"/>
    </row>
    <row r="51" spans="1:10" s="1" customFormat="1" ht="21" customHeight="1" x14ac:dyDescent="0.25">
      <c r="A51" s="9"/>
      <c r="B51" s="10" t="s">
        <v>26</v>
      </c>
      <c r="C51" s="11">
        <f>SUM(C44)</f>
        <v>0</v>
      </c>
      <c r="D51" s="11">
        <f>SUM(D44)</f>
        <v>0</v>
      </c>
      <c r="E51" s="11">
        <f>SUM(E44)</f>
        <v>0</v>
      </c>
      <c r="F51" s="11">
        <f>SUM(F44:F50)</f>
        <v>2696.57</v>
      </c>
      <c r="G51" s="11">
        <f>SUM(G44:G49)</f>
        <v>0</v>
      </c>
      <c r="H51" s="11">
        <f>SUM(H44:H50)</f>
        <v>2696.57</v>
      </c>
      <c r="I51" s="14"/>
      <c r="J51" s="34"/>
    </row>
    <row r="52" spans="1:10" ht="21" customHeight="1" x14ac:dyDescent="0.25">
      <c r="A52" s="48">
        <v>6</v>
      </c>
      <c r="B52" s="49" t="s">
        <v>27</v>
      </c>
      <c r="C52" s="31">
        <v>0</v>
      </c>
      <c r="D52" s="44">
        <v>0</v>
      </c>
      <c r="E52" s="31">
        <f t="shared" si="3"/>
        <v>0</v>
      </c>
      <c r="F52" s="8">
        <v>0</v>
      </c>
      <c r="G52" s="8">
        <v>0</v>
      </c>
      <c r="H52" s="8">
        <f t="shared" si="5"/>
        <v>0</v>
      </c>
      <c r="I52" s="20"/>
      <c r="J52" s="32" t="s">
        <v>28</v>
      </c>
    </row>
    <row r="53" spans="1:10" ht="21" customHeight="1" x14ac:dyDescent="0.25">
      <c r="A53" s="48"/>
      <c r="B53" s="49"/>
      <c r="C53" s="31"/>
      <c r="D53" s="44"/>
      <c r="E53" s="31"/>
      <c r="F53" s="8">
        <v>0</v>
      </c>
      <c r="G53" s="8">
        <v>0</v>
      </c>
      <c r="H53" s="8">
        <f t="shared" si="5"/>
        <v>0</v>
      </c>
      <c r="I53" s="13"/>
      <c r="J53" s="41"/>
    </row>
    <row r="54" spans="1:10" ht="21" customHeight="1" x14ac:dyDescent="0.25">
      <c r="A54" s="48"/>
      <c r="B54" s="49"/>
      <c r="C54" s="31"/>
      <c r="D54" s="44"/>
      <c r="E54" s="31"/>
      <c r="F54" s="8">
        <v>0</v>
      </c>
      <c r="G54" s="8">
        <v>0</v>
      </c>
      <c r="H54" s="8">
        <f t="shared" si="5"/>
        <v>0</v>
      </c>
      <c r="I54" s="13"/>
      <c r="J54" s="41"/>
    </row>
    <row r="55" spans="1:10" ht="21" customHeight="1" x14ac:dyDescent="0.25">
      <c r="A55" s="48"/>
      <c r="B55" s="49"/>
      <c r="C55" s="31"/>
      <c r="D55" s="44"/>
      <c r="E55" s="31"/>
      <c r="F55" s="8">
        <v>0</v>
      </c>
      <c r="G55" s="8">
        <v>0</v>
      </c>
      <c r="H55" s="8">
        <f t="shared" si="5"/>
        <v>0</v>
      </c>
      <c r="I55" s="13"/>
      <c r="J55" s="41"/>
    </row>
    <row r="56" spans="1:10" s="1" customFormat="1" ht="21" customHeight="1" x14ac:dyDescent="0.25">
      <c r="A56" s="9"/>
      <c r="B56" s="10" t="s">
        <v>29</v>
      </c>
      <c r="C56" s="11">
        <f>SUM(C52)</f>
        <v>0</v>
      </c>
      <c r="D56" s="11">
        <f t="shared" ref="D56:E56" si="6">SUM(D52)</f>
        <v>0</v>
      </c>
      <c r="E56" s="11">
        <f t="shared" si="6"/>
        <v>0</v>
      </c>
      <c r="F56" s="11">
        <f>SUM(F52:F55)</f>
        <v>0</v>
      </c>
      <c r="G56" s="11">
        <f t="shared" ref="G56" si="7">SUM(G52:G55)</f>
        <v>0</v>
      </c>
      <c r="H56" s="11">
        <f>SUM(H52:H55)</f>
        <v>0</v>
      </c>
      <c r="I56" s="14"/>
      <c r="J56" s="42"/>
    </row>
    <row r="57" spans="1:10" ht="21" customHeight="1" x14ac:dyDescent="0.25">
      <c r="A57" s="48">
        <v>7</v>
      </c>
      <c r="B57" s="49" t="s">
        <v>30</v>
      </c>
      <c r="C57" s="31">
        <v>0</v>
      </c>
      <c r="D57" s="44">
        <v>0</v>
      </c>
      <c r="E57" s="31">
        <f t="shared" si="3"/>
        <v>0</v>
      </c>
      <c r="F57" s="8">
        <v>0</v>
      </c>
      <c r="G57" s="8">
        <v>45</v>
      </c>
      <c r="H57" s="8">
        <f t="shared" si="5"/>
        <v>45</v>
      </c>
      <c r="I57" s="13"/>
      <c r="J57" s="35"/>
    </row>
    <row r="58" spans="1:10" ht="21" customHeight="1" x14ac:dyDescent="0.25">
      <c r="A58" s="48"/>
      <c r="B58" s="49"/>
      <c r="C58" s="31"/>
      <c r="D58" s="44"/>
      <c r="E58" s="31"/>
      <c r="F58" s="8">
        <v>0</v>
      </c>
      <c r="G58" s="8">
        <v>0</v>
      </c>
      <c r="H58" s="8">
        <f t="shared" si="5"/>
        <v>0</v>
      </c>
      <c r="I58" s="13"/>
      <c r="J58" s="36"/>
    </row>
    <row r="59" spans="1:10" ht="21" customHeight="1" x14ac:dyDescent="0.25">
      <c r="A59" s="48"/>
      <c r="B59" s="49"/>
      <c r="C59" s="31"/>
      <c r="D59" s="44"/>
      <c r="E59" s="31"/>
      <c r="F59" s="8">
        <v>0</v>
      </c>
      <c r="G59" s="8">
        <v>0</v>
      </c>
      <c r="H59" s="8">
        <f t="shared" si="5"/>
        <v>0</v>
      </c>
      <c r="I59" s="13"/>
      <c r="J59" s="36"/>
    </row>
    <row r="60" spans="1:10" ht="21" customHeight="1" x14ac:dyDescent="0.25">
      <c r="A60" s="48"/>
      <c r="B60" s="49"/>
      <c r="C60" s="31"/>
      <c r="D60" s="44"/>
      <c r="E60" s="31"/>
      <c r="F60" s="8">
        <v>0</v>
      </c>
      <c r="G60" s="8">
        <v>0</v>
      </c>
      <c r="H60" s="8">
        <f t="shared" si="5"/>
        <v>0</v>
      </c>
      <c r="I60" s="13"/>
      <c r="J60" s="36"/>
    </row>
    <row r="61" spans="1:10" s="1" customFormat="1" ht="21" customHeight="1" x14ac:dyDescent="0.25">
      <c r="A61" s="9"/>
      <c r="B61" s="10" t="s">
        <v>31</v>
      </c>
      <c r="C61" s="11">
        <f>SUM(C57)</f>
        <v>0</v>
      </c>
      <c r="D61" s="11">
        <f t="shared" ref="D61:E61" si="8">SUM(D57)</f>
        <v>0</v>
      </c>
      <c r="E61" s="11">
        <f t="shared" si="8"/>
        <v>0</v>
      </c>
      <c r="F61" s="11">
        <f>SUM(F57:F60)</f>
        <v>0</v>
      </c>
      <c r="G61" s="11">
        <f t="shared" ref="G61:H61" si="9">SUM(G57:G60)</f>
        <v>45</v>
      </c>
      <c r="H61" s="11">
        <f t="shared" si="9"/>
        <v>45</v>
      </c>
      <c r="I61" s="14"/>
      <c r="J61" s="37"/>
    </row>
    <row r="62" spans="1:10" ht="21" customHeight="1" x14ac:dyDescent="0.25">
      <c r="A62" s="48">
        <v>8</v>
      </c>
      <c r="B62" s="49" t="s">
        <v>32</v>
      </c>
      <c r="C62" s="31">
        <v>0</v>
      </c>
      <c r="D62" s="44">
        <v>0</v>
      </c>
      <c r="E62" s="31">
        <f t="shared" si="3"/>
        <v>0</v>
      </c>
      <c r="F62" s="8">
        <v>205</v>
      </c>
      <c r="G62" s="8">
        <v>0</v>
      </c>
      <c r="H62" s="8">
        <f t="shared" si="5"/>
        <v>205</v>
      </c>
      <c r="I62" s="13"/>
      <c r="J62" s="40" t="s">
        <v>33</v>
      </c>
    </row>
    <row r="63" spans="1:10" ht="21" customHeight="1" x14ac:dyDescent="0.25">
      <c r="A63" s="48"/>
      <c r="B63" s="49"/>
      <c r="C63" s="31"/>
      <c r="D63" s="44"/>
      <c r="E63" s="31"/>
      <c r="F63" s="8">
        <v>0</v>
      </c>
      <c r="G63" s="8">
        <v>0</v>
      </c>
      <c r="H63" s="8">
        <f t="shared" si="5"/>
        <v>0</v>
      </c>
      <c r="I63" s="13"/>
      <c r="J63" s="41"/>
    </row>
    <row r="64" spans="1:10" s="1" customFormat="1" ht="21" customHeight="1" x14ac:dyDescent="0.25">
      <c r="A64" s="9"/>
      <c r="B64" s="10" t="s">
        <v>34</v>
      </c>
      <c r="C64" s="11">
        <f>SUM(C62)</f>
        <v>0</v>
      </c>
      <c r="D64" s="11">
        <f t="shared" ref="D64:E64" si="10">SUM(D62)</f>
        <v>0</v>
      </c>
      <c r="E64" s="11">
        <f t="shared" si="10"/>
        <v>0</v>
      </c>
      <c r="F64" s="11">
        <f>SUM(F62:F63)</f>
        <v>205</v>
      </c>
      <c r="G64" s="11">
        <f t="shared" ref="G64:H64" si="11">SUM(G62:G63)</f>
        <v>0</v>
      </c>
      <c r="H64" s="11">
        <f t="shared" si="11"/>
        <v>205</v>
      </c>
      <c r="I64" s="14"/>
      <c r="J64" s="42"/>
    </row>
    <row r="65" spans="1:10" ht="21" customHeight="1" x14ac:dyDescent="0.25">
      <c r="A65" s="48">
        <v>9</v>
      </c>
      <c r="B65" s="49" t="s">
        <v>35</v>
      </c>
      <c r="C65" s="31">
        <v>0</v>
      </c>
      <c r="D65" s="44">
        <v>0</v>
      </c>
      <c r="E65" s="31">
        <f t="shared" si="3"/>
        <v>0</v>
      </c>
      <c r="F65" s="8">
        <v>0</v>
      </c>
      <c r="G65" s="8">
        <v>0</v>
      </c>
      <c r="H65" s="8">
        <f t="shared" si="5"/>
        <v>0</v>
      </c>
      <c r="I65" s="13"/>
      <c r="J65" s="32" t="s">
        <v>36</v>
      </c>
    </row>
    <row r="66" spans="1:10" ht="21" customHeight="1" x14ac:dyDescent="0.25">
      <c r="A66" s="48"/>
      <c r="B66" s="49"/>
      <c r="C66" s="31"/>
      <c r="D66" s="44"/>
      <c r="E66" s="31"/>
      <c r="F66" s="8">
        <v>0</v>
      </c>
      <c r="G66" s="8">
        <v>0</v>
      </c>
      <c r="H66" s="8">
        <f t="shared" si="5"/>
        <v>0</v>
      </c>
      <c r="I66" s="13"/>
      <c r="J66" s="33"/>
    </row>
    <row r="67" spans="1:10" ht="21" customHeight="1" x14ac:dyDescent="0.25">
      <c r="A67" s="48"/>
      <c r="B67" s="49"/>
      <c r="C67" s="31"/>
      <c r="D67" s="44"/>
      <c r="E67" s="31"/>
      <c r="F67" s="8">
        <v>0</v>
      </c>
      <c r="G67" s="8">
        <v>0</v>
      </c>
      <c r="H67" s="8">
        <f t="shared" si="5"/>
        <v>0</v>
      </c>
      <c r="I67" s="13"/>
      <c r="J67" s="33"/>
    </row>
    <row r="68" spans="1:10" s="1" customFormat="1" ht="21" customHeight="1" x14ac:dyDescent="0.25">
      <c r="A68" s="9"/>
      <c r="B68" s="10" t="s">
        <v>37</v>
      </c>
      <c r="C68" s="11">
        <f>SUM(C65)</f>
        <v>0</v>
      </c>
      <c r="D68" s="11">
        <f t="shared" ref="D68:E68" si="12">SUM(D65)</f>
        <v>0</v>
      </c>
      <c r="E68" s="11">
        <f t="shared" si="12"/>
        <v>0</v>
      </c>
      <c r="F68" s="11">
        <f>SUM(F65:F67)</f>
        <v>0</v>
      </c>
      <c r="G68" s="11">
        <f t="shared" ref="G68:H68" si="13">SUM(G65:G67)</f>
        <v>0</v>
      </c>
      <c r="H68" s="11">
        <f t="shared" si="13"/>
        <v>0</v>
      </c>
      <c r="I68" s="14"/>
      <c r="J68" s="34"/>
    </row>
    <row r="69" spans="1:10" ht="21" customHeight="1" x14ac:dyDescent="0.25">
      <c r="A69" s="25">
        <v>10</v>
      </c>
      <c r="B69" s="49" t="s">
        <v>38</v>
      </c>
      <c r="C69" s="31">
        <v>0</v>
      </c>
      <c r="D69" s="44"/>
      <c r="E69" s="31">
        <f t="shared" si="3"/>
        <v>0</v>
      </c>
      <c r="F69" s="8">
        <v>4500</v>
      </c>
      <c r="G69" s="8">
        <v>0</v>
      </c>
      <c r="H69" s="8">
        <f t="shared" si="5"/>
        <v>4500</v>
      </c>
      <c r="I69" s="20" t="s">
        <v>53</v>
      </c>
      <c r="J69" s="35"/>
    </row>
    <row r="70" spans="1:10" ht="21" customHeight="1" x14ac:dyDescent="0.25">
      <c r="A70" s="26"/>
      <c r="B70" s="49"/>
      <c r="C70" s="31"/>
      <c r="D70" s="44"/>
      <c r="E70" s="31"/>
      <c r="F70" s="8">
        <f>2600+4665.81</f>
        <v>7265.81</v>
      </c>
      <c r="G70" s="8">
        <v>0</v>
      </c>
      <c r="H70" s="8">
        <f t="shared" ref="H70:H75" si="14">F70+G70</f>
        <v>7265.81</v>
      </c>
      <c r="I70" s="20" t="s">
        <v>54</v>
      </c>
      <c r="J70" s="36"/>
    </row>
    <row r="71" spans="1:10" ht="21" customHeight="1" x14ac:dyDescent="0.25">
      <c r="A71" s="26"/>
      <c r="B71" s="49"/>
      <c r="C71" s="31"/>
      <c r="D71" s="44"/>
      <c r="E71" s="31"/>
      <c r="F71" s="8">
        <v>0</v>
      </c>
      <c r="G71" s="8">
        <v>0</v>
      </c>
      <c r="H71" s="8">
        <f t="shared" si="14"/>
        <v>0</v>
      </c>
      <c r="I71" s="20"/>
      <c r="J71" s="36"/>
    </row>
    <row r="72" spans="1:10" ht="21" customHeight="1" x14ac:dyDescent="0.25">
      <c r="A72" s="26"/>
      <c r="B72" s="49"/>
      <c r="C72" s="31"/>
      <c r="D72" s="44"/>
      <c r="E72" s="31"/>
      <c r="F72" s="8">
        <v>0</v>
      </c>
      <c r="G72" s="8">
        <v>0</v>
      </c>
      <c r="H72" s="8">
        <f t="shared" si="14"/>
        <v>0</v>
      </c>
      <c r="I72" s="13"/>
      <c r="J72" s="36"/>
    </row>
    <row r="73" spans="1:10" ht="21" customHeight="1" x14ac:dyDescent="0.25">
      <c r="A73" s="26"/>
      <c r="B73" s="49"/>
      <c r="C73" s="31"/>
      <c r="D73" s="44"/>
      <c r="E73" s="31"/>
      <c r="F73" s="8">
        <v>0</v>
      </c>
      <c r="G73" s="8">
        <v>0</v>
      </c>
      <c r="H73" s="8">
        <f t="shared" si="14"/>
        <v>0</v>
      </c>
      <c r="I73" s="13"/>
      <c r="J73" s="36"/>
    </row>
    <row r="74" spans="1:10" ht="21" customHeight="1" x14ac:dyDescent="0.25">
      <c r="A74" s="26"/>
      <c r="B74" s="49"/>
      <c r="C74" s="31"/>
      <c r="D74" s="44"/>
      <c r="E74" s="31"/>
      <c r="F74" s="8">
        <v>0</v>
      </c>
      <c r="G74" s="8">
        <v>0</v>
      </c>
      <c r="H74" s="8">
        <f t="shared" si="14"/>
        <v>0</v>
      </c>
      <c r="I74" s="13"/>
      <c r="J74" s="36"/>
    </row>
    <row r="75" spans="1:10" ht="21" customHeight="1" x14ac:dyDescent="0.25">
      <c r="A75" s="27"/>
      <c r="B75" s="49"/>
      <c r="C75" s="31"/>
      <c r="D75" s="44"/>
      <c r="E75" s="31"/>
      <c r="F75" s="8">
        <v>0</v>
      </c>
      <c r="G75" s="8">
        <v>0</v>
      </c>
      <c r="H75" s="8">
        <f t="shared" si="14"/>
        <v>0</v>
      </c>
      <c r="I75" s="13"/>
      <c r="J75" s="36"/>
    </row>
    <row r="76" spans="1:10" s="1" customFormat="1" ht="21" customHeight="1" x14ac:dyDescent="0.25">
      <c r="A76" s="9"/>
      <c r="B76" s="10" t="s">
        <v>39</v>
      </c>
      <c r="C76" s="11">
        <f>SUM(C69)</f>
        <v>0</v>
      </c>
      <c r="D76" s="11">
        <f>SUM(D69)</f>
        <v>0</v>
      </c>
      <c r="E76" s="11">
        <f>SUM(E69)</f>
        <v>0</v>
      </c>
      <c r="F76" s="11">
        <f>SUM(F69:F75)</f>
        <v>11765.810000000001</v>
      </c>
      <c r="G76" s="11">
        <f>SUM(G69:G75)</f>
        <v>0</v>
      </c>
      <c r="H76" s="11">
        <f>SUM(H69:H75)</f>
        <v>11765.810000000001</v>
      </c>
      <c r="I76" s="14"/>
      <c r="J76" s="37"/>
    </row>
    <row r="77" spans="1:10" ht="21" customHeight="1" x14ac:dyDescent="0.25">
      <c r="A77" s="9"/>
      <c r="B77" s="10" t="s">
        <v>40</v>
      </c>
      <c r="C77" s="11">
        <f t="shared" ref="C77:E77" si="15">SUM(C76,C68,C64,C61,C56,C51,C43,C25,C17,C14)</f>
        <v>0</v>
      </c>
      <c r="D77" s="11">
        <f t="shared" si="15"/>
        <v>0</v>
      </c>
      <c r="E77" s="11">
        <f t="shared" si="15"/>
        <v>0</v>
      </c>
      <c r="F77" s="11">
        <f>SUM(F76,F68,F64,F61,F56,F51,F43,F25,F17,F14)</f>
        <v>66131.960000000006</v>
      </c>
      <c r="G77" s="11">
        <f>SUM(G76,G68,G64,G61,G56,G51,G43,G25,G17,G14)</f>
        <v>45</v>
      </c>
      <c r="H77" s="11">
        <f>SUM(H76,H68,H64,H61,H56,H51,H43,H25,H17,H14)</f>
        <v>66176.960000000006</v>
      </c>
      <c r="I77" s="14"/>
      <c r="J77" s="15"/>
    </row>
    <row r="81" spans="1:9" ht="21" customHeight="1" x14ac:dyDescent="0.25">
      <c r="A81" s="53" t="s">
        <v>41</v>
      </c>
      <c r="B81" s="54"/>
      <c r="C81" s="55" t="s">
        <v>42</v>
      </c>
      <c r="D81" s="55"/>
      <c r="E81" s="55" t="s">
        <v>43</v>
      </c>
      <c r="F81" s="55"/>
      <c r="G81" s="55" t="s">
        <v>44</v>
      </c>
      <c r="H81" s="55"/>
      <c r="I81" s="16" t="s">
        <v>45</v>
      </c>
    </row>
    <row r="82" spans="1:9" ht="21" customHeight="1" x14ac:dyDescent="0.25">
      <c r="A82" s="45">
        <f>C77</f>
        <v>0</v>
      </c>
      <c r="B82" s="46"/>
      <c r="C82" s="46">
        <f>H77</f>
        <v>66176.960000000006</v>
      </c>
      <c r="D82" s="46"/>
      <c r="E82" s="46">
        <f>F77</f>
        <v>66131.960000000006</v>
      </c>
      <c r="F82" s="46"/>
      <c r="G82" s="46">
        <f>G77</f>
        <v>45</v>
      </c>
      <c r="H82" s="46"/>
      <c r="I82" s="17">
        <f>A82-C82</f>
        <v>-66176.960000000006</v>
      </c>
    </row>
    <row r="84" spans="1:9" ht="21" customHeight="1" x14ac:dyDescent="0.25">
      <c r="A84" s="18" t="s">
        <v>46</v>
      </c>
      <c r="B84" s="1"/>
      <c r="C84" s="19" t="s">
        <v>47</v>
      </c>
      <c r="D84" s="18"/>
      <c r="E84" s="18" t="s">
        <v>48</v>
      </c>
      <c r="F84" s="18"/>
      <c r="G84" s="18" t="s">
        <v>49</v>
      </c>
      <c r="H84" s="18"/>
      <c r="I84" s="1"/>
    </row>
  </sheetData>
  <mergeCells count="76">
    <mergeCell ref="C2:H2"/>
    <mergeCell ref="C6:E6"/>
    <mergeCell ref="F6:I6"/>
    <mergeCell ref="A81:B81"/>
    <mergeCell ref="C81:D81"/>
    <mergeCell ref="E81:F81"/>
    <mergeCell ref="G81:H81"/>
    <mergeCell ref="B8:B13"/>
    <mergeCell ref="B15:B16"/>
    <mergeCell ref="B18:B24"/>
    <mergeCell ref="B52:B55"/>
    <mergeCell ref="B57:B60"/>
    <mergeCell ref="B62:B63"/>
    <mergeCell ref="B65:B67"/>
    <mergeCell ref="C8:C13"/>
    <mergeCell ref="A82:B82"/>
    <mergeCell ref="C82:D82"/>
    <mergeCell ref="E82:F82"/>
    <mergeCell ref="G82:H82"/>
    <mergeCell ref="A6:A7"/>
    <mergeCell ref="A8:A13"/>
    <mergeCell ref="A15:A16"/>
    <mergeCell ref="A18:A24"/>
    <mergeCell ref="A52:A55"/>
    <mergeCell ref="A57:A60"/>
    <mergeCell ref="A62:A63"/>
    <mergeCell ref="A65:A67"/>
    <mergeCell ref="A69:A75"/>
    <mergeCell ref="B6:B7"/>
    <mergeCell ref="B69:B75"/>
    <mergeCell ref="C15:C16"/>
    <mergeCell ref="C18:C24"/>
    <mergeCell ref="C52:C55"/>
    <mergeCell ref="C57:C60"/>
    <mergeCell ref="C26:C42"/>
    <mergeCell ref="C62:C63"/>
    <mergeCell ref="C65:C67"/>
    <mergeCell ref="C69:C75"/>
    <mergeCell ref="D57:D60"/>
    <mergeCell ref="D62:D63"/>
    <mergeCell ref="D65:D67"/>
    <mergeCell ref="D69:D75"/>
    <mergeCell ref="D8:D13"/>
    <mergeCell ref="D15:D16"/>
    <mergeCell ref="D18:D24"/>
    <mergeCell ref="E8:E13"/>
    <mergeCell ref="E15:E16"/>
    <mergeCell ref="E18:E24"/>
    <mergeCell ref="E26:E42"/>
    <mergeCell ref="D52:D55"/>
    <mergeCell ref="E52:E55"/>
    <mergeCell ref="E57:E60"/>
    <mergeCell ref="E62:E63"/>
    <mergeCell ref="D26:D42"/>
    <mergeCell ref="H4:I5"/>
    <mergeCell ref="J26:J43"/>
    <mergeCell ref="J44:J51"/>
    <mergeCell ref="J52:J56"/>
    <mergeCell ref="J57:J61"/>
    <mergeCell ref="J4:J5"/>
    <mergeCell ref="J6:J7"/>
    <mergeCell ref="J8:J14"/>
    <mergeCell ref="J15:J17"/>
    <mergeCell ref="J18:J25"/>
    <mergeCell ref="D44:D50"/>
    <mergeCell ref="E44:E50"/>
    <mergeCell ref="E69:E75"/>
    <mergeCell ref="J65:J68"/>
    <mergeCell ref="J69:J76"/>
    <mergeCell ref="J62:J64"/>
    <mergeCell ref="E65:E67"/>
    <mergeCell ref="B26:B42"/>
    <mergeCell ref="A26:A42"/>
    <mergeCell ref="A44:A50"/>
    <mergeCell ref="B44:B50"/>
    <mergeCell ref="C44:C50"/>
  </mergeCells>
  <phoneticPr fontId="9" type="noConversion"/>
  <pageMargins left="0.69930555555555596" right="0.69930555555555596" top="0.75" bottom="0.75" header="0.3" footer="0.3"/>
  <pageSetup paperSize="9" scale="4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2024-11-27T11:08:09Z</cp:lastPrinted>
  <dcterms:created xsi:type="dcterms:W3CDTF">2014-04-15T08:52:00Z</dcterms:created>
  <dcterms:modified xsi:type="dcterms:W3CDTF">2024-11-27T12:09:39Z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