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6060" activeTab="1"/>
  </bookViews>
  <sheets>
    <sheet name="员工报销明细" sheetId="3" r:id="rId1"/>
    <sheet name="员工差旅明细" sheetId="4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4" l="1"/>
  <c r="H60" i="4"/>
  <c r="G60" i="4"/>
  <c r="H36" i="4"/>
  <c r="H35" i="4"/>
  <c r="H37" i="4"/>
  <c r="H38" i="4"/>
  <c r="H34" i="4"/>
  <c r="H57" i="4"/>
  <c r="H56" i="4"/>
  <c r="H55" i="4"/>
  <c r="H33" i="4"/>
  <c r="H32" i="4"/>
  <c r="H31" i="4"/>
  <c r="H30" i="4"/>
  <c r="H29" i="4"/>
  <c r="H28" i="4"/>
  <c r="H27" i="4"/>
  <c r="H26" i="4"/>
  <c r="H25" i="4"/>
  <c r="H24" i="4"/>
  <c r="I77" i="4"/>
  <c r="I78" i="4"/>
  <c r="H79" i="4"/>
  <c r="I76" i="4"/>
  <c r="I79" i="4"/>
  <c r="G63" i="4"/>
  <c r="B63" i="4"/>
  <c r="K63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<sst xmlns="http://schemas.openxmlformats.org/spreadsheetml/2006/main" count="182" uniqueCount="140">
  <si>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</si>
  <si>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</si>
  <si>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</si>
  <si>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</si>
  <si>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</si>
  <si>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</si>
  <si>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</si>
  <si>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</si>
  <si>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</si>
  <si>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</si>
  <si>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</si>
  <si>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</si>
  <si>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</si>
  <si>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</si>
  <si>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</si>
  <si>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</si>
  <si>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</si>
  <si>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</si>
  <si>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</si>
  <si>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</si>
  <si>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</si>
  <si>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</si>
  <si>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</si>
  <si>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</si>
  <si>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</si>
  <si>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</si>
  <si>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</si>
  <si>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</si>
  <si>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</si>
  <si>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</si>
  <si>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</si>
  <si>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</si>
  <si>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</si>
  <si>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</si>
  <si>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</si>
  <si>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</si>
  <si>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</si>
  <si>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</si>
  <si>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</si>
  <si>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</si>
  <si>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</si>
  <si>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</si>
  <si>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</si>
  <si>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</si>
  <si>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</si>
  <si>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</si>
  <si>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</si>
  <si>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</si>
  <si>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</si>
  <si>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</si>
  <si>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</si>
  <si>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</si>
  <si>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</si>
  <si>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</si>
  <si>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</si>
  <si>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</si>
  <si>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</si>
  <si>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</si>
  <si>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</si>
  <si>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</si>
  <si>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</si>
  <si>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</si>
  <si>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</si>
  <si>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</si>
  <si>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</si>
  <si>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</si>
  <si>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</si>
  <si>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</si>
  <si>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</si>
  <si>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</si>
  <si>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</si>
  <si>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</si>
  <si>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</si>
  <si>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</si>
  <si>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</si>
  <si>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</si>
  <si>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</si>
  <si>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</si>
  <si>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</si>
  <si>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</si>
  <si>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</si>
  <si>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</si>
  <si>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</si>
  <si>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</si>
  <si>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</si>
  <si>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</si>
  <si>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</si>
  <si>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</si>
  <si>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</si>
  <si>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</si>
  <si>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</si>
  <si>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</si>
  <si>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袁少晨</t>
    <phoneticPr fontId="1" type="noConversion"/>
  </si>
  <si>
    <t>医药</t>
    <phoneticPr fontId="1" type="noConversion"/>
  </si>
  <si>
    <t>张蓉蓉</t>
    <phoneticPr fontId="1" type="noConversion"/>
  </si>
  <si>
    <t>会展</t>
    <phoneticPr fontId="1" type="noConversion"/>
  </si>
  <si>
    <t>9.14-18</t>
    <phoneticPr fontId="1" type="noConversion"/>
  </si>
  <si>
    <t>北京，成都、佛山、杭州</t>
    <phoneticPr fontId="1" type="noConversion"/>
  </si>
  <si>
    <t>9.12、9.13</t>
    <phoneticPr fontId="1" type="noConversion"/>
  </si>
  <si>
    <t>9.14-18</t>
    <phoneticPr fontId="1" type="noConversion"/>
  </si>
  <si>
    <t>9月18 杭州酒店-火车站</t>
    <phoneticPr fontId="1" type="noConversion"/>
  </si>
  <si>
    <t>9月18 北京南站-德胜门</t>
    <phoneticPr fontId="1" type="noConversion"/>
  </si>
  <si>
    <t>9月16 金宝街-T2机场</t>
    <phoneticPr fontId="1" type="noConversion"/>
  </si>
  <si>
    <t>9月16成都机场-成都酒店</t>
    <phoneticPr fontId="1" type="noConversion"/>
  </si>
  <si>
    <t>9月17机场-酒店</t>
    <phoneticPr fontId="1" type="noConversion"/>
  </si>
  <si>
    <t>9月1酒店-TB场地</t>
    <phoneticPr fontId="1" type="noConversion"/>
  </si>
  <si>
    <t>9月17酒店-机场</t>
    <phoneticPr fontId="1" type="noConversion"/>
  </si>
  <si>
    <t>9月17酒店TB场地</t>
    <phoneticPr fontId="1" type="noConversion"/>
  </si>
  <si>
    <t>9月16 北京双井-机场（维总）</t>
    <phoneticPr fontId="1" type="noConversion"/>
  </si>
  <si>
    <t>9月18 机场-北京双井（维总）</t>
    <phoneticPr fontId="1" type="noConversion"/>
  </si>
  <si>
    <t>住宿</t>
    <phoneticPr fontId="1" type="noConversion"/>
  </si>
  <si>
    <t>杭州酒店住宿费（维总）</t>
    <phoneticPr fontId="1" type="noConversion"/>
  </si>
  <si>
    <t>施维雅往来打车费</t>
    <phoneticPr fontId="1" type="noConversion"/>
  </si>
  <si>
    <t>会场-家 9.13（高原）</t>
    <rPh sb="0" eb="2">
      <t>hui chan</t>
    </rPh>
    <phoneticPr fontId="1" type="noConversion"/>
  </si>
  <si>
    <t>会场-家 9.14（高原）</t>
    <rPh sb="0" eb="2">
      <t>hui chan</t>
    </rPh>
    <phoneticPr fontId="1" type="noConversion"/>
  </si>
  <si>
    <t>会场-家 9.15（高原）</t>
    <rPh sb="0" eb="2">
      <t>hui</t>
    </rPh>
    <phoneticPr fontId="1" type="noConversion"/>
  </si>
  <si>
    <t>家-会场 9.15（高原）</t>
    <rPh sb="0" eb="1">
      <t>hui</t>
    </rPh>
    <phoneticPr fontId="1" type="noConversion"/>
  </si>
  <si>
    <t>会场-家 9.16（高原）</t>
    <rPh sb="0" eb="2">
      <t>hui</t>
    </rPh>
    <phoneticPr fontId="1" type="noConversion"/>
  </si>
  <si>
    <t>家-机场 9.16（高原）</t>
    <rPh sb="0" eb="1">
      <t>ji</t>
    </rPh>
    <phoneticPr fontId="1" type="noConversion"/>
  </si>
  <si>
    <t>酒店-机场 9.17（高原）</t>
    <rPh sb="0" eb="2">
      <t>jiu di a</t>
    </rPh>
    <phoneticPr fontId="1" type="noConversion"/>
  </si>
  <si>
    <t>机场-酒店 9.17（高原）</t>
    <rPh sb="0" eb="1">
      <t>ji</t>
    </rPh>
    <phoneticPr fontId="1" type="noConversion"/>
  </si>
  <si>
    <t>机场-酒店 9.16（高原）</t>
    <rPh sb="0" eb="2">
      <t>ji</t>
    </rPh>
    <phoneticPr fontId="1" type="noConversion"/>
  </si>
  <si>
    <t>机场过路费（高原）</t>
    <rPh sb="0" eb="2">
      <t>ji</t>
    </rPh>
    <phoneticPr fontId="1" type="noConversion"/>
  </si>
  <si>
    <t>北京国贸三期住宿费（riki）</t>
    <phoneticPr fontId="1" type="noConversion"/>
  </si>
  <si>
    <t>riki</t>
    <phoneticPr fontId="1" type="noConversion"/>
  </si>
  <si>
    <t>火车票</t>
    <rPh sb="0" eb="2">
      <t>huo che</t>
    </rPh>
    <phoneticPr fontId="1" type="noConversion"/>
  </si>
  <si>
    <t>住宿费</t>
    <rPh sb="0" eb="2">
      <t>zhu su</t>
    </rPh>
    <phoneticPr fontId="1" type="noConversion"/>
  </si>
  <si>
    <t>住宿费</t>
    <rPh sb="0" eb="1">
      <t>zhu su</t>
    </rPh>
    <phoneticPr fontId="1" type="noConversion"/>
  </si>
  <si>
    <t>佛山住宿（高原）</t>
    <rPh sb="0" eb="2">
      <t>fo</t>
    </rPh>
    <phoneticPr fontId="1" type="noConversion"/>
  </si>
  <si>
    <t>杭州住宿（高原）</t>
    <rPh sb="0" eb="1">
      <t>hang zho</t>
    </rPh>
    <phoneticPr fontId="1" type="noConversion"/>
  </si>
  <si>
    <t>杭州东-北京南 火车票3张（高原）</t>
    <rPh sb="0" eb="2">
      <t>hang zhou d</t>
    </rPh>
    <phoneticPr fontId="1" type="noConversion"/>
  </si>
  <si>
    <t>高原</t>
    <phoneticPr fontId="1" type="noConversion"/>
  </si>
  <si>
    <t>原哥</t>
    <phoneticPr fontId="1" type="noConversion"/>
  </si>
  <si>
    <t>摄影当天水riki</t>
    <phoneticPr fontId="1" type="noConversion"/>
  </si>
  <si>
    <t>维总</t>
  </si>
  <si>
    <t>维总</t>
    <phoneticPr fontId="1" type="noConversion"/>
  </si>
  <si>
    <t>张蓉蓉</t>
    <phoneticPr fontId="1" type="noConversion"/>
  </si>
  <si>
    <t>高原</t>
    <phoneticPr fontId="1" type="noConversion"/>
  </si>
  <si>
    <t>租车</t>
    <phoneticPr fontId="1" type="noConversion"/>
  </si>
  <si>
    <t>RMZA-200914-BLL686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</si>
</sst>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28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F22" sqref="F22"/>
    </sheetView>
  </sheetViews>
  <sheetFormatPr baseColWidth="10" defaultColWidth="8.83203125" defaultRowHeight="21" customHeight="1" x14ac:dyDescent="0"/>
  <cols>
    <col min="1" max="1" width="8.83203125" style="1"/>
    <col min="2" max="2" width="16.83203125" bestFit="1" customWidth="1"/>
    <col min="3" max="3" width="8.83203125" style="24"/>
    <col min="6" max="6" width="11.664062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90" t="s">
        <v>72</v>
      </c>
      <c r="D2" s="90"/>
      <c r="E2" s="90"/>
      <c r="F2" s="90"/>
      <c r="G2" s="90"/>
      <c r="H2" s="90"/>
      <c r="I2" s="33"/>
      <c r="J2" s="33"/>
      <c r="K2" s="33"/>
      <c r="L2" s="33"/>
    </row>
    <row r="4" spans="1:12" ht="21" customHeight="1">
      <c r="H4" s="75" t="s">
        <v>87</v>
      </c>
      <c r="I4" s="75"/>
      <c r="J4" s="75" t="s">
        <v>88</v>
      </c>
    </row>
    <row r="5" spans="1:12" ht="21" customHeight="1">
      <c r="H5" s="76"/>
      <c r="I5" s="76"/>
      <c r="J5" s="76"/>
    </row>
    <row r="6" spans="1:12" ht="21" customHeight="1">
      <c r="A6" s="93" t="s">
        <v>44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>
      <c r="A7" s="93"/>
      <c r="B7" s="80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80"/>
    </row>
    <row r="8" spans="1:12" ht="21" customHeight="1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1" t="s">
        <v>71</v>
      </c>
    </row>
    <row r="9" spans="1:12" ht="21" customHeight="1">
      <c r="A9" s="86"/>
      <c r="B9" s="87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0"/>
    </row>
    <row r="10" spans="1:12" ht="21" customHeight="1">
      <c r="A10" s="86"/>
      <c r="B10" s="87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0"/>
    </row>
    <row r="11" spans="1:12" ht="21" customHeight="1">
      <c r="A11" s="86"/>
      <c r="B11" s="87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0"/>
    </row>
    <row r="12" spans="1:12" ht="21" customHeight="1">
      <c r="A12" s="86"/>
      <c r="B12" s="87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0"/>
    </row>
    <row r="13" spans="1:12" s="26" customFormat="1" ht="21" customHeight="1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1"/>
    </row>
    <row r="14" spans="1:12" ht="21" customHeight="1">
      <c r="A14" s="63">
        <v>2</v>
      </c>
      <c r="B14" s="65" t="s">
        <v>47</v>
      </c>
      <c r="C14" s="67">
        <v>0</v>
      </c>
      <c r="D14" s="63"/>
      <c r="E14" s="67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9" t="s">
        <v>63</v>
      </c>
    </row>
    <row r="15" spans="1:12" ht="21" customHeight="1">
      <c r="A15" s="64"/>
      <c r="B15" s="66"/>
      <c r="C15" s="68"/>
      <c r="D15" s="64"/>
      <c r="E15" s="68"/>
      <c r="F15" s="31">
        <v>0</v>
      </c>
      <c r="G15" s="31">
        <v>0</v>
      </c>
      <c r="H15" s="31">
        <f t="shared" ref="H15" si="3">F15+G15</f>
        <v>0</v>
      </c>
      <c r="I15" s="2"/>
      <c r="J15" s="70"/>
    </row>
    <row r="16" spans="1:12" s="26" customFormat="1" ht="21" customHeight="1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1"/>
    </row>
    <row r="17" spans="1:10" ht="21" customHeight="1">
      <c r="A17" s="86">
        <v>3</v>
      </c>
      <c r="B17" s="87" t="s">
        <v>49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2" t="s">
        <v>64</v>
      </c>
    </row>
    <row r="18" spans="1:10" ht="21" customHeight="1">
      <c r="A18" s="86"/>
      <c r="B18" s="87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3"/>
    </row>
    <row r="19" spans="1:10" ht="21" customHeight="1">
      <c r="A19" s="86"/>
      <c r="B19" s="87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3"/>
    </row>
    <row r="20" spans="1:10" ht="21" customHeight="1">
      <c r="A20" s="86"/>
      <c r="B20" s="87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3"/>
    </row>
    <row r="21" spans="1:10" s="26" customFormat="1" ht="21" customHeight="1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4"/>
    </row>
    <row r="22" spans="1:10" ht="21" customHeight="1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2" t="s">
        <v>65</v>
      </c>
    </row>
    <row r="23" spans="1:10" ht="21" customHeight="1">
      <c r="A23" s="86"/>
      <c r="B23" s="87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3"/>
    </row>
    <row r="24" spans="1:10" s="26" customFormat="1" ht="21" customHeight="1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4"/>
    </row>
    <row r="25" spans="1:10" ht="21" customHeight="1">
      <c r="A25" s="63">
        <v>5</v>
      </c>
      <c r="B25" s="65" t="s">
        <v>52</v>
      </c>
      <c r="C25" s="67">
        <v>0</v>
      </c>
      <c r="D25" s="63"/>
      <c r="E25" s="67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9" t="s">
        <v>66</v>
      </c>
    </row>
    <row r="26" spans="1:10" ht="21" customHeight="1">
      <c r="A26" s="64"/>
      <c r="B26" s="66"/>
      <c r="C26" s="68"/>
      <c r="D26" s="64"/>
      <c r="E26" s="68"/>
      <c r="F26" s="31">
        <v>0</v>
      </c>
      <c r="G26" s="31">
        <v>0</v>
      </c>
      <c r="H26" s="31">
        <f t="shared" ref="H26" si="8">F26+G26</f>
        <v>0</v>
      </c>
      <c r="I26" s="2"/>
      <c r="J26" s="70"/>
    </row>
    <row r="27" spans="1:10" s="26" customFormat="1" ht="21" customHeight="1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1"/>
    </row>
    <row r="28" spans="1:10" ht="21" customHeight="1">
      <c r="A28" s="86">
        <v>6</v>
      </c>
      <c r="B28" s="87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9" t="s">
        <v>67</v>
      </c>
    </row>
    <row r="29" spans="1:10" ht="21" customHeight="1">
      <c r="A29" s="86"/>
      <c r="B29" s="87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3"/>
    </row>
    <row r="30" spans="1:10" ht="21" customHeight="1">
      <c r="A30" s="86"/>
      <c r="B30" s="87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3"/>
    </row>
    <row r="31" spans="1:10" ht="21" customHeight="1">
      <c r="A31" s="86"/>
      <c r="B31" s="87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3"/>
    </row>
    <row r="32" spans="1:10" s="26" customFormat="1" ht="21" customHeight="1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4"/>
    </row>
    <row r="33" spans="1:10" ht="21" customHeight="1">
      <c r="A33" s="86">
        <v>7</v>
      </c>
      <c r="B33" s="87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7"/>
    </row>
    <row r="34" spans="1:10" ht="21" customHeight="1">
      <c r="A34" s="86"/>
      <c r="B34" s="87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78"/>
    </row>
    <row r="35" spans="1:10" ht="21" customHeight="1">
      <c r="A35" s="86"/>
      <c r="B35" s="87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78"/>
    </row>
    <row r="36" spans="1:10" ht="21" customHeight="1">
      <c r="A36" s="86"/>
      <c r="B36" s="87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78"/>
    </row>
    <row r="37" spans="1:10" s="26" customFormat="1" ht="21" customHeight="1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9"/>
    </row>
    <row r="38" spans="1:10" ht="21" customHeight="1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2" t="s">
        <v>68</v>
      </c>
    </row>
    <row r="39" spans="1:10" ht="21" customHeight="1">
      <c r="A39" s="86"/>
      <c r="B39" s="87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3"/>
    </row>
    <row r="40" spans="1:10" s="26" customFormat="1" ht="21" customHeight="1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4"/>
    </row>
    <row r="41" spans="1:10" ht="21" customHeight="1">
      <c r="A41" s="86">
        <v>9</v>
      </c>
      <c r="B41" s="87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9" t="s">
        <v>69</v>
      </c>
    </row>
    <row r="42" spans="1:10" ht="21" customHeight="1">
      <c r="A42" s="86"/>
      <c r="B42" s="87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0"/>
    </row>
    <row r="43" spans="1:10" ht="21" customHeight="1">
      <c r="A43" s="86"/>
      <c r="B43" s="87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0"/>
    </row>
    <row r="44" spans="1:10" s="26" customFormat="1" ht="21" customHeight="1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1"/>
    </row>
    <row r="45" spans="1:10" ht="21" customHeight="1">
      <c r="A45" s="63">
        <v>10</v>
      </c>
      <c r="B45" s="87" t="s">
        <v>5</v>
      </c>
      <c r="C45" s="61">
        <v>0</v>
      </c>
      <c r="D45" s="62"/>
      <c r="E45" s="61">
        <f t="shared" si="2"/>
        <v>0</v>
      </c>
      <c r="F45" s="51"/>
      <c r="G45" s="31">
        <v>0</v>
      </c>
      <c r="H45" s="31">
        <f t="shared" si="0"/>
        <v>0</v>
      </c>
      <c r="I45" s="16"/>
      <c r="J45" s="77"/>
    </row>
    <row r="46" spans="1:10" ht="21" customHeight="1">
      <c r="A46" s="89"/>
      <c r="B46" s="87"/>
      <c r="C46" s="61"/>
      <c r="D46" s="62"/>
      <c r="E46" s="61"/>
      <c r="F46" s="51"/>
      <c r="G46" s="31">
        <v>0</v>
      </c>
      <c r="H46" s="31">
        <f t="shared" ref="H46:H51" si="19">F46+G46</f>
        <v>0</v>
      </c>
      <c r="I46" s="16"/>
      <c r="J46" s="78"/>
    </row>
    <row r="47" spans="1:10" ht="21" customHeight="1">
      <c r="A47" s="89"/>
      <c r="B47" s="87"/>
      <c r="C47" s="61"/>
      <c r="D47" s="62"/>
      <c r="E47" s="61"/>
      <c r="F47" s="51"/>
      <c r="G47" s="31">
        <v>0</v>
      </c>
      <c r="H47" s="31">
        <f t="shared" si="19"/>
        <v>0</v>
      </c>
      <c r="I47" s="16"/>
      <c r="J47" s="78"/>
    </row>
    <row r="48" spans="1:10" ht="21" customHeight="1">
      <c r="A48" s="89"/>
      <c r="B48" s="87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78"/>
    </row>
    <row r="49" spans="1:10" ht="21" customHeight="1">
      <c r="A49" s="89"/>
      <c r="B49" s="87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78"/>
    </row>
    <row r="50" spans="1:10" ht="21" customHeight="1">
      <c r="A50" s="89"/>
      <c r="B50" s="87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78"/>
    </row>
    <row r="51" spans="1:10" ht="21" customHeight="1">
      <c r="A51" s="64"/>
      <c r="B51" s="87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78"/>
    </row>
    <row r="52" spans="1:10" s="26" customFormat="1" ht="21" customHeight="1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9"/>
    </row>
    <row r="53" spans="1:10" ht="21" customHeight="1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7" t="s">
        <v>14</v>
      </c>
    </row>
    <row r="58" spans="1:10" ht="21" customHeight="1">
      <c r="A58" s="88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28">
        <f>A58-C58</f>
        <v>0</v>
      </c>
    </row>
    <row r="60" spans="1:10" ht="21" customHeight="1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0"/>
  <sheetViews>
    <sheetView tabSelected="1" view="pageBreakPreview" topLeftCell="A5" zoomScaleSheetLayoutView="100" workbookViewId="0">
      <selection activeCell="O12" sqref="O12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90" t="s">
        <v>70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111" t="s">
        <v>94</v>
      </c>
      <c r="G5" s="111"/>
      <c r="H5" s="40" t="s">
        <v>20</v>
      </c>
      <c r="I5" s="8"/>
      <c r="J5" s="111"/>
      <c r="K5" s="112"/>
    </row>
    <row r="6" spans="2:11" ht="20" customHeight="1">
      <c r="B6" s="9"/>
      <c r="C6" s="10"/>
      <c r="D6" s="11" t="s">
        <v>21</v>
      </c>
      <c r="E6" s="11"/>
      <c r="F6" s="108" t="s">
        <v>97</v>
      </c>
      <c r="G6" s="108"/>
      <c r="H6" s="11" t="s">
        <v>22</v>
      </c>
      <c r="I6" s="10"/>
      <c r="J6" s="108" t="s">
        <v>95</v>
      </c>
      <c r="K6" s="110"/>
    </row>
    <row r="7" spans="2:11" ht="20" customHeight="1">
      <c r="B7" s="9"/>
      <c r="C7" s="10"/>
      <c r="D7" s="11" t="s">
        <v>23</v>
      </c>
      <c r="E7" s="11"/>
      <c r="F7" s="108" t="s">
        <v>96</v>
      </c>
      <c r="G7" s="108"/>
      <c r="H7" s="11" t="s">
        <v>24</v>
      </c>
      <c r="I7" s="12"/>
      <c r="J7" s="109">
        <v>44095</v>
      </c>
      <c r="K7" s="110"/>
    </row>
    <row r="8" spans="2:11" ht="20" customHeight="1">
      <c r="B8" s="13"/>
      <c r="C8" s="14"/>
      <c r="D8" s="41"/>
      <c r="E8" s="41"/>
      <c r="F8" s="43"/>
      <c r="G8" s="43"/>
      <c r="H8" s="41" t="s">
        <v>77</v>
      </c>
      <c r="I8" s="42"/>
      <c r="J8" s="113" t="s">
        <v>139</v>
      </c>
      <c r="K8" s="114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15" t="s">
        <v>25</v>
      </c>
      <c r="C10" s="116"/>
      <c r="D10" s="44" t="s">
        <v>26</v>
      </c>
      <c r="E10" s="117" t="s">
        <v>27</v>
      </c>
      <c r="F10" s="118"/>
      <c r="G10" s="47" t="s">
        <v>28</v>
      </c>
      <c r="H10" s="45" t="s">
        <v>29</v>
      </c>
      <c r="I10" s="117" t="s">
        <v>30</v>
      </c>
      <c r="J10" s="118"/>
      <c r="K10" s="47" t="s">
        <v>31</v>
      </c>
    </row>
    <row r="11" spans="2:11" ht="20" customHeight="1">
      <c r="B11" s="94">
        <v>1</v>
      </c>
      <c r="C11" s="95"/>
      <c r="D11" s="119" t="s">
        <v>32</v>
      </c>
      <c r="E11" s="94" t="s">
        <v>33</v>
      </c>
      <c r="F11" s="95"/>
      <c r="G11" s="46"/>
      <c r="H11" s="46"/>
      <c r="I11" s="99"/>
      <c r="J11" s="100"/>
      <c r="K11" s="16"/>
    </row>
    <row r="12" spans="2:11" ht="20" customHeight="1">
      <c r="B12" s="52"/>
      <c r="C12" s="53"/>
      <c r="D12" s="120"/>
      <c r="E12" s="102" t="s">
        <v>34</v>
      </c>
      <c r="F12" s="96"/>
      <c r="G12" s="59">
        <v>83</v>
      </c>
      <c r="H12" s="59">
        <v>83</v>
      </c>
      <c r="I12" s="55"/>
      <c r="J12" s="56"/>
      <c r="K12" s="16" t="s">
        <v>102</v>
      </c>
    </row>
    <row r="13" spans="2:11" ht="20" customHeight="1">
      <c r="B13" s="52"/>
      <c r="C13" s="53"/>
      <c r="D13" s="120"/>
      <c r="E13" s="103"/>
      <c r="F13" s="104"/>
      <c r="G13" s="59">
        <v>65</v>
      </c>
      <c r="H13" s="59">
        <v>65</v>
      </c>
      <c r="I13" s="55"/>
      <c r="J13" s="56"/>
      <c r="K13" s="16" t="s">
        <v>103</v>
      </c>
    </row>
    <row r="14" spans="2:11" ht="20" customHeight="1">
      <c r="B14" s="52"/>
      <c r="C14" s="53"/>
      <c r="D14" s="120"/>
      <c r="E14" s="103"/>
      <c r="F14" s="104"/>
      <c r="G14" s="59">
        <v>15</v>
      </c>
      <c r="H14" s="59">
        <v>15</v>
      </c>
      <c r="I14" s="55"/>
      <c r="J14" s="56"/>
      <c r="K14" s="16" t="s">
        <v>105</v>
      </c>
    </row>
    <row r="15" spans="2:11" ht="20" customHeight="1">
      <c r="B15" s="52"/>
      <c r="C15" s="53"/>
      <c r="D15" s="120"/>
      <c r="E15" s="103"/>
      <c r="F15" s="104"/>
      <c r="G15" s="59">
        <v>93</v>
      </c>
      <c r="H15" s="59">
        <v>93</v>
      </c>
      <c r="I15" s="55"/>
      <c r="J15" s="56"/>
      <c r="K15" s="16" t="s">
        <v>104</v>
      </c>
    </row>
    <row r="16" spans="2:11" ht="20" customHeight="1">
      <c r="B16" s="52"/>
      <c r="C16" s="53"/>
      <c r="D16" s="120"/>
      <c r="E16" s="103"/>
      <c r="F16" s="104"/>
      <c r="G16" s="59">
        <v>35</v>
      </c>
      <c r="H16" s="59">
        <v>35</v>
      </c>
      <c r="I16" s="55"/>
      <c r="J16" s="56"/>
      <c r="K16" s="16" t="s">
        <v>106</v>
      </c>
    </row>
    <row r="17" spans="2:11" ht="20" customHeight="1">
      <c r="B17" s="52"/>
      <c r="C17" s="53"/>
      <c r="D17" s="120"/>
      <c r="E17" s="103"/>
      <c r="F17" s="104"/>
      <c r="G17" s="59">
        <v>15</v>
      </c>
      <c r="H17" s="59">
        <v>15</v>
      </c>
      <c r="I17" s="55"/>
      <c r="J17" s="56"/>
      <c r="K17" s="16" t="s">
        <v>107</v>
      </c>
    </row>
    <row r="18" spans="2:11" ht="20" customHeight="1">
      <c r="B18" s="48"/>
      <c r="C18" s="49"/>
      <c r="D18" s="120"/>
      <c r="E18" s="103"/>
      <c r="F18" s="104"/>
      <c r="G18" s="50">
        <v>38.58</v>
      </c>
      <c r="H18" s="59">
        <v>38.58</v>
      </c>
      <c r="I18" s="99"/>
      <c r="J18" s="100"/>
      <c r="K18" s="16" t="s">
        <v>100</v>
      </c>
    </row>
    <row r="19" spans="2:11" ht="20" customHeight="1">
      <c r="B19" s="52"/>
      <c r="C19" s="53"/>
      <c r="D19" s="120"/>
      <c r="E19" s="103"/>
      <c r="F19" s="104"/>
      <c r="G19" s="59">
        <v>59.59</v>
      </c>
      <c r="H19" s="59">
        <v>59.59</v>
      </c>
      <c r="I19" s="99"/>
      <c r="J19" s="100"/>
      <c r="K19" s="16" t="s">
        <v>101</v>
      </c>
    </row>
    <row r="20" spans="2:11" ht="20" customHeight="1">
      <c r="B20" s="52"/>
      <c r="C20" s="53"/>
      <c r="D20" s="120"/>
      <c r="E20" s="103"/>
      <c r="F20" s="104"/>
      <c r="G20" s="59">
        <v>101.45</v>
      </c>
      <c r="H20" s="59">
        <v>101.45</v>
      </c>
      <c r="I20" s="55"/>
      <c r="J20" s="56"/>
      <c r="K20" s="16" t="s">
        <v>112</v>
      </c>
    </row>
    <row r="21" spans="2:11" ht="20" customHeight="1">
      <c r="B21" s="52"/>
      <c r="C21" s="53"/>
      <c r="D21" s="120"/>
      <c r="E21" s="103"/>
      <c r="F21" s="104"/>
      <c r="G21" s="59">
        <v>90.28</v>
      </c>
      <c r="H21" s="59">
        <v>90.28</v>
      </c>
      <c r="I21" s="55"/>
      <c r="J21" s="56"/>
      <c r="K21" s="16" t="s">
        <v>112</v>
      </c>
    </row>
    <row r="22" spans="2:11" ht="20" customHeight="1">
      <c r="B22" s="52"/>
      <c r="C22" s="53"/>
      <c r="D22" s="120"/>
      <c r="E22" s="103"/>
      <c r="F22" s="104"/>
      <c r="G22" s="59">
        <v>191.98</v>
      </c>
      <c r="H22" s="59">
        <v>191.98</v>
      </c>
      <c r="I22" s="55"/>
      <c r="J22" s="56"/>
      <c r="K22" s="16" t="s">
        <v>108</v>
      </c>
    </row>
    <row r="23" spans="2:11" ht="20" customHeight="1">
      <c r="B23" s="52"/>
      <c r="C23" s="53"/>
      <c r="D23" s="120"/>
      <c r="E23" s="103"/>
      <c r="F23" s="104"/>
      <c r="G23" s="59">
        <v>138</v>
      </c>
      <c r="H23" s="59">
        <v>138</v>
      </c>
      <c r="I23" s="55"/>
      <c r="J23" s="56"/>
      <c r="K23" s="16" t="s">
        <v>109</v>
      </c>
    </row>
    <row r="24" spans="2:11" ht="20" customHeight="1">
      <c r="B24" s="52"/>
      <c r="C24" s="53"/>
      <c r="D24" s="120"/>
      <c r="E24" s="103"/>
      <c r="F24" s="104"/>
      <c r="G24" s="59">
        <v>18.84</v>
      </c>
      <c r="H24" s="59">
        <f>G24</f>
        <v>18.84</v>
      </c>
      <c r="I24" s="55"/>
      <c r="J24" s="56"/>
      <c r="K24" s="16" t="s">
        <v>113</v>
      </c>
    </row>
    <row r="25" spans="2:11" ht="20" customHeight="1">
      <c r="B25" s="52"/>
      <c r="C25" s="53"/>
      <c r="D25" s="120"/>
      <c r="E25" s="103"/>
      <c r="F25" s="104"/>
      <c r="G25" s="59">
        <v>22.62</v>
      </c>
      <c r="H25" s="59">
        <f t="shared" ref="H25:H38" si="0">G25</f>
        <v>22.62</v>
      </c>
      <c r="I25" s="55"/>
      <c r="J25" s="56"/>
      <c r="K25" s="16" t="s">
        <v>114</v>
      </c>
    </row>
    <row r="26" spans="2:11" ht="20" customHeight="1">
      <c r="B26" s="52"/>
      <c r="C26" s="53"/>
      <c r="D26" s="120"/>
      <c r="E26" s="103"/>
      <c r="F26" s="104"/>
      <c r="G26" s="59">
        <v>18.940000000000001</v>
      </c>
      <c r="H26" s="59">
        <f t="shared" si="0"/>
        <v>18.940000000000001</v>
      </c>
      <c r="I26" s="99"/>
      <c r="J26" s="100"/>
      <c r="K26" s="16" t="s">
        <v>115</v>
      </c>
    </row>
    <row r="27" spans="2:11" ht="20" customHeight="1">
      <c r="B27" s="52"/>
      <c r="C27" s="53"/>
      <c r="D27" s="120"/>
      <c r="E27" s="103"/>
      <c r="F27" s="104"/>
      <c r="G27" s="59">
        <v>20.68</v>
      </c>
      <c r="H27" s="59">
        <f t="shared" si="0"/>
        <v>20.68</v>
      </c>
      <c r="I27" s="55"/>
      <c r="J27" s="56"/>
      <c r="K27" s="16" t="s">
        <v>116</v>
      </c>
    </row>
    <row r="28" spans="2:11" ht="20" customHeight="1">
      <c r="B28" s="52"/>
      <c r="C28" s="53"/>
      <c r="D28" s="120"/>
      <c r="E28" s="103"/>
      <c r="F28" s="104"/>
      <c r="G28" s="59">
        <v>35.72</v>
      </c>
      <c r="H28" s="59">
        <f t="shared" si="0"/>
        <v>35.72</v>
      </c>
      <c r="I28" s="55"/>
      <c r="J28" s="56"/>
      <c r="K28" s="16" t="s">
        <v>117</v>
      </c>
    </row>
    <row r="29" spans="2:11" ht="20" customHeight="1">
      <c r="B29" s="52"/>
      <c r="C29" s="53"/>
      <c r="D29" s="120"/>
      <c r="E29" s="103"/>
      <c r="F29" s="104"/>
      <c r="G29" s="59">
        <v>83.63</v>
      </c>
      <c r="H29" s="59">
        <f t="shared" si="0"/>
        <v>83.63</v>
      </c>
      <c r="I29" s="55"/>
      <c r="J29" s="56"/>
      <c r="K29" s="16" t="s">
        <v>118</v>
      </c>
    </row>
    <row r="30" spans="2:11" ht="20" customHeight="1">
      <c r="B30" s="52"/>
      <c r="C30" s="53"/>
      <c r="D30" s="120"/>
      <c r="E30" s="103"/>
      <c r="F30" s="104"/>
      <c r="G30" s="59">
        <v>240</v>
      </c>
      <c r="H30" s="59">
        <f t="shared" si="0"/>
        <v>240</v>
      </c>
      <c r="I30" s="55"/>
      <c r="J30" s="56"/>
      <c r="K30" s="16" t="s">
        <v>119</v>
      </c>
    </row>
    <row r="31" spans="2:11" ht="20" customHeight="1">
      <c r="B31" s="52"/>
      <c r="C31" s="53"/>
      <c r="D31" s="120"/>
      <c r="E31" s="103"/>
      <c r="F31" s="104"/>
      <c r="G31" s="59">
        <v>67.63</v>
      </c>
      <c r="H31" s="59">
        <f t="shared" si="0"/>
        <v>67.63</v>
      </c>
      <c r="I31" s="55"/>
      <c r="J31" s="56"/>
      <c r="K31" s="16" t="s">
        <v>120</v>
      </c>
    </row>
    <row r="32" spans="2:11" ht="20" customHeight="1">
      <c r="B32" s="52"/>
      <c r="C32" s="53"/>
      <c r="D32" s="120"/>
      <c r="E32" s="103"/>
      <c r="F32" s="104"/>
      <c r="G32" s="59">
        <v>185.2</v>
      </c>
      <c r="H32" s="59">
        <f t="shared" si="0"/>
        <v>185.2</v>
      </c>
      <c r="I32" s="55"/>
      <c r="J32" s="56"/>
      <c r="K32" s="16" t="s">
        <v>121</v>
      </c>
    </row>
    <row r="33" spans="2:11" ht="20" customHeight="1">
      <c r="B33" s="52"/>
      <c r="C33" s="53"/>
      <c r="D33" s="120"/>
      <c r="E33" s="103"/>
      <c r="F33" s="104"/>
      <c r="G33" s="59">
        <v>55</v>
      </c>
      <c r="H33" s="59">
        <f t="shared" si="0"/>
        <v>55</v>
      </c>
      <c r="I33" s="55"/>
      <c r="J33" s="56"/>
      <c r="K33" s="16" t="s">
        <v>122</v>
      </c>
    </row>
    <row r="34" spans="2:11" ht="20" customHeight="1">
      <c r="B34" s="52"/>
      <c r="C34" s="53"/>
      <c r="D34" s="120"/>
      <c r="E34" s="105"/>
      <c r="F34" s="97"/>
      <c r="G34" s="59">
        <v>68.31</v>
      </c>
      <c r="H34" s="59">
        <f t="shared" si="0"/>
        <v>68.31</v>
      </c>
      <c r="I34" s="55"/>
      <c r="J34" s="56"/>
      <c r="K34" s="16" t="s">
        <v>132</v>
      </c>
    </row>
    <row r="35" spans="2:11" ht="20" customHeight="1">
      <c r="B35" s="52"/>
      <c r="C35" s="53"/>
      <c r="D35" s="120"/>
      <c r="E35" s="57"/>
      <c r="F35" s="58"/>
      <c r="G35" s="59">
        <v>136.13999999999999</v>
      </c>
      <c r="H35" s="59">
        <f t="shared" si="0"/>
        <v>136.13999999999999</v>
      </c>
      <c r="I35" s="55"/>
      <c r="J35" s="56"/>
      <c r="K35" s="16" t="s">
        <v>132</v>
      </c>
    </row>
    <row r="36" spans="2:11" ht="20" customHeight="1">
      <c r="B36" s="52"/>
      <c r="C36" s="53"/>
      <c r="D36" s="120"/>
      <c r="E36" s="57"/>
      <c r="F36" s="58"/>
      <c r="G36" s="59">
        <v>29.7</v>
      </c>
      <c r="H36" s="59">
        <f t="shared" si="0"/>
        <v>29.7</v>
      </c>
      <c r="I36" s="55"/>
      <c r="J36" s="56"/>
      <c r="K36" s="16" t="s">
        <v>132</v>
      </c>
    </row>
    <row r="37" spans="2:11" ht="20" customHeight="1">
      <c r="B37" s="52"/>
      <c r="C37" s="53"/>
      <c r="D37" s="120"/>
      <c r="E37" s="94" t="s">
        <v>35</v>
      </c>
      <c r="F37" s="95"/>
      <c r="G37" s="59">
        <v>72.400000000000006</v>
      </c>
      <c r="H37" s="59">
        <f t="shared" si="0"/>
        <v>72.400000000000006</v>
      </c>
      <c r="I37" s="55"/>
      <c r="J37" s="56"/>
      <c r="K37" s="16" t="s">
        <v>133</v>
      </c>
    </row>
    <row r="38" spans="2:11" ht="20" customHeight="1">
      <c r="B38" s="52"/>
      <c r="C38" s="53"/>
      <c r="D38" s="120"/>
      <c r="E38" s="94" t="s">
        <v>35</v>
      </c>
      <c r="F38" s="95"/>
      <c r="G38" s="59">
        <v>184</v>
      </c>
      <c r="H38" s="59">
        <f t="shared" si="0"/>
        <v>184</v>
      </c>
      <c r="I38" s="55"/>
      <c r="J38" s="56"/>
      <c r="K38" s="16" t="s">
        <v>124</v>
      </c>
    </row>
    <row r="39" spans="2:11" ht="20" customHeight="1">
      <c r="B39" s="48"/>
      <c r="C39" s="49"/>
      <c r="D39" s="120"/>
      <c r="E39" s="94" t="s">
        <v>35</v>
      </c>
      <c r="F39" s="95"/>
      <c r="G39" s="50">
        <v>111.2</v>
      </c>
      <c r="H39" s="59">
        <v>111.2</v>
      </c>
      <c r="I39" s="99"/>
      <c r="J39" s="100"/>
      <c r="K39" s="16" t="s">
        <v>124</v>
      </c>
    </row>
    <row r="40" spans="2:11" ht="20" customHeight="1">
      <c r="B40" s="48"/>
      <c r="C40" s="49"/>
      <c r="D40" s="120"/>
      <c r="E40" s="94" t="s">
        <v>35</v>
      </c>
      <c r="F40" s="95"/>
      <c r="G40" s="50">
        <v>165.4</v>
      </c>
      <c r="H40" s="59">
        <v>165.4</v>
      </c>
      <c r="I40" s="99"/>
      <c r="J40" s="100"/>
      <c r="K40" s="16" t="s">
        <v>124</v>
      </c>
    </row>
    <row r="41" spans="2:11" ht="20" customHeight="1">
      <c r="B41" s="52"/>
      <c r="C41" s="53"/>
      <c r="D41" s="120"/>
      <c r="E41" s="94" t="s">
        <v>35</v>
      </c>
      <c r="F41" s="95"/>
      <c r="G41" s="59">
        <v>80</v>
      </c>
      <c r="H41" s="59">
        <v>80</v>
      </c>
      <c r="I41" s="55"/>
      <c r="J41" s="56"/>
      <c r="K41" s="16" t="s">
        <v>124</v>
      </c>
    </row>
    <row r="42" spans="2:11" ht="20" customHeight="1">
      <c r="B42" s="52"/>
      <c r="C42" s="53"/>
      <c r="D42" s="120"/>
      <c r="E42" s="94" t="s">
        <v>35</v>
      </c>
      <c r="F42" s="95"/>
      <c r="G42" s="59">
        <v>53</v>
      </c>
      <c r="H42" s="59">
        <v>53</v>
      </c>
      <c r="I42" s="55"/>
      <c r="J42" s="56"/>
      <c r="K42" s="16" t="s">
        <v>124</v>
      </c>
    </row>
    <row r="43" spans="2:11" ht="20" customHeight="1">
      <c r="B43" s="52"/>
      <c r="C43" s="53"/>
      <c r="D43" s="120"/>
      <c r="E43" s="94" t="s">
        <v>35</v>
      </c>
      <c r="F43" s="95"/>
      <c r="G43" s="59">
        <v>203.8</v>
      </c>
      <c r="H43" s="59">
        <v>203.8</v>
      </c>
      <c r="I43" s="55"/>
      <c r="J43" s="56"/>
      <c r="K43" s="16" t="s">
        <v>124</v>
      </c>
    </row>
    <row r="44" spans="2:11" ht="20" customHeight="1">
      <c r="B44" s="52"/>
      <c r="C44" s="53"/>
      <c r="D44" s="120"/>
      <c r="E44" s="94" t="s">
        <v>35</v>
      </c>
      <c r="F44" s="95"/>
      <c r="G44" s="59">
        <v>570</v>
      </c>
      <c r="H44" s="59">
        <v>570</v>
      </c>
      <c r="I44" s="55"/>
      <c r="J44" s="56"/>
      <c r="K44" s="16" t="s">
        <v>124</v>
      </c>
    </row>
    <row r="45" spans="2:11" ht="20" customHeight="1">
      <c r="B45" s="48"/>
      <c r="C45" s="49"/>
      <c r="D45" s="120"/>
      <c r="E45" s="94" t="s">
        <v>35</v>
      </c>
      <c r="F45" s="95"/>
      <c r="G45" s="59">
        <v>1293</v>
      </c>
      <c r="H45" s="59">
        <v>1293</v>
      </c>
      <c r="I45" s="99"/>
      <c r="J45" s="100"/>
      <c r="K45" s="16" t="s">
        <v>137</v>
      </c>
    </row>
    <row r="46" spans="2:11" ht="20" customHeight="1">
      <c r="B46" s="52"/>
      <c r="C46" s="53"/>
      <c r="D46" s="54"/>
      <c r="E46" s="94" t="s">
        <v>35</v>
      </c>
      <c r="F46" s="95"/>
      <c r="G46" s="59">
        <v>206</v>
      </c>
      <c r="H46" s="59">
        <v>206</v>
      </c>
      <c r="I46" s="59">
        <v>206</v>
      </c>
      <c r="J46" s="59">
        <v>206</v>
      </c>
      <c r="K46" s="16" t="s">
        <v>135</v>
      </c>
    </row>
    <row r="47" spans="2:11" ht="20" customHeight="1">
      <c r="B47" s="52"/>
      <c r="C47" s="53"/>
      <c r="D47" s="54"/>
      <c r="E47" s="94" t="s">
        <v>35</v>
      </c>
      <c r="F47" s="95"/>
      <c r="G47" s="59">
        <v>425</v>
      </c>
      <c r="H47" s="59">
        <v>425</v>
      </c>
      <c r="I47" s="59">
        <v>425</v>
      </c>
      <c r="J47" s="59">
        <v>425</v>
      </c>
      <c r="K47" s="16" t="s">
        <v>135</v>
      </c>
    </row>
    <row r="48" spans="2:11" ht="20" customHeight="1">
      <c r="B48" s="52"/>
      <c r="C48" s="53"/>
      <c r="D48" s="54"/>
      <c r="E48" s="94" t="s">
        <v>35</v>
      </c>
      <c r="F48" s="95"/>
      <c r="G48" s="59">
        <v>162</v>
      </c>
      <c r="H48" s="59">
        <v>162</v>
      </c>
      <c r="I48" s="59">
        <v>162</v>
      </c>
      <c r="J48" s="59">
        <v>162</v>
      </c>
      <c r="K48" s="16" t="s">
        <v>135</v>
      </c>
    </row>
    <row r="49" spans="2:11" ht="20" customHeight="1">
      <c r="B49" s="52"/>
      <c r="C49" s="53"/>
      <c r="D49" s="54"/>
      <c r="E49" s="94" t="s">
        <v>35</v>
      </c>
      <c r="F49" s="95"/>
      <c r="G49" s="59">
        <v>270</v>
      </c>
      <c r="H49" s="59">
        <v>270</v>
      </c>
      <c r="I49" s="59">
        <v>270</v>
      </c>
      <c r="J49" s="59">
        <v>270</v>
      </c>
      <c r="K49" s="16" t="s">
        <v>134</v>
      </c>
    </row>
    <row r="50" spans="2:11" ht="20" customHeight="1">
      <c r="B50" s="52"/>
      <c r="C50" s="53"/>
      <c r="D50" s="54"/>
      <c r="E50" s="94" t="s">
        <v>35</v>
      </c>
      <c r="F50" s="95"/>
      <c r="G50" s="59">
        <v>1327</v>
      </c>
      <c r="H50" s="59">
        <v>1327</v>
      </c>
      <c r="I50" s="55"/>
      <c r="J50" s="56"/>
      <c r="K50" s="16" t="s">
        <v>131</v>
      </c>
    </row>
    <row r="51" spans="2:11" ht="20" customHeight="1">
      <c r="B51" s="52"/>
      <c r="C51" s="60"/>
      <c r="D51" s="54"/>
      <c r="E51" s="94" t="s">
        <v>35</v>
      </c>
      <c r="F51" s="95"/>
      <c r="G51" s="59">
        <v>37</v>
      </c>
      <c r="H51" s="59">
        <v>37</v>
      </c>
      <c r="I51" s="99"/>
      <c r="J51" s="100"/>
      <c r="K51" s="16" t="s">
        <v>131</v>
      </c>
    </row>
    <row r="52" spans="2:11" ht="20" customHeight="1">
      <c r="B52" s="52"/>
      <c r="C52" s="60"/>
      <c r="D52" s="54"/>
      <c r="E52" s="94" t="s">
        <v>35</v>
      </c>
      <c r="F52" s="95"/>
      <c r="G52" s="59">
        <v>25</v>
      </c>
      <c r="H52" s="59">
        <v>25</v>
      </c>
      <c r="I52" s="99"/>
      <c r="J52" s="100"/>
      <c r="K52" s="16" t="s">
        <v>131</v>
      </c>
    </row>
    <row r="53" spans="2:11" ht="20" customHeight="1">
      <c r="B53" s="94">
        <v>5</v>
      </c>
      <c r="C53" s="101"/>
      <c r="D53" s="98" t="s">
        <v>36</v>
      </c>
      <c r="E53" s="106" t="s">
        <v>110</v>
      </c>
      <c r="F53" s="96"/>
      <c r="G53" s="59">
        <v>900</v>
      </c>
      <c r="H53" s="59">
        <v>900</v>
      </c>
      <c r="I53" s="55"/>
      <c r="J53" s="56"/>
      <c r="K53" s="16" t="s">
        <v>123</v>
      </c>
    </row>
    <row r="54" spans="2:11" ht="20" customHeight="1">
      <c r="B54" s="94">
        <v>6</v>
      </c>
      <c r="C54" s="101"/>
      <c r="D54" s="98"/>
      <c r="E54" s="107"/>
      <c r="F54" s="97"/>
      <c r="G54" s="46">
        <v>1800</v>
      </c>
      <c r="H54" s="59">
        <v>1800</v>
      </c>
      <c r="I54" s="99">
        <v>1800</v>
      </c>
      <c r="J54" s="100"/>
      <c r="K54" s="16" t="s">
        <v>111</v>
      </c>
    </row>
    <row r="55" spans="2:11" ht="20" customHeight="1">
      <c r="B55" s="52"/>
      <c r="C55" s="60"/>
      <c r="D55" s="98"/>
      <c r="E55" s="101" t="s">
        <v>125</v>
      </c>
      <c r="F55" s="95"/>
      <c r="G55" s="59">
        <v>2721</v>
      </c>
      <c r="H55" s="59">
        <f t="shared" ref="H55:H57" si="1">G55</f>
        <v>2721</v>
      </c>
      <c r="I55" s="99"/>
      <c r="J55" s="100"/>
      <c r="K55" s="16" t="s">
        <v>130</v>
      </c>
    </row>
    <row r="56" spans="2:11" ht="20" customHeight="1">
      <c r="B56" s="52"/>
      <c r="C56" s="60"/>
      <c r="D56" s="98"/>
      <c r="E56" s="101" t="s">
        <v>126</v>
      </c>
      <c r="F56" s="95"/>
      <c r="G56" s="59">
        <v>518</v>
      </c>
      <c r="H56" s="59">
        <f t="shared" si="1"/>
        <v>518</v>
      </c>
      <c r="I56" s="99"/>
      <c r="J56" s="100"/>
      <c r="K56" s="16" t="s">
        <v>128</v>
      </c>
    </row>
    <row r="57" spans="2:11" ht="20" customHeight="1">
      <c r="B57" s="52"/>
      <c r="C57" s="60"/>
      <c r="D57" s="98"/>
      <c r="E57" s="101" t="s">
        <v>127</v>
      </c>
      <c r="F57" s="95"/>
      <c r="G57" s="59">
        <v>900</v>
      </c>
      <c r="H57" s="59">
        <f t="shared" si="1"/>
        <v>900</v>
      </c>
      <c r="I57" s="99"/>
      <c r="J57" s="100"/>
      <c r="K57" s="16" t="s">
        <v>129</v>
      </c>
    </row>
    <row r="58" spans="2:11" ht="20" customHeight="1">
      <c r="B58" s="52"/>
      <c r="C58" s="60"/>
      <c r="D58" s="98"/>
      <c r="E58" s="60"/>
      <c r="F58" s="96" t="s">
        <v>138</v>
      </c>
      <c r="G58" s="59">
        <v>158.72</v>
      </c>
      <c r="H58" s="59">
        <v>158.72</v>
      </c>
      <c r="I58" s="55"/>
      <c r="J58" s="56"/>
      <c r="K58" s="16" t="s">
        <v>131</v>
      </c>
    </row>
    <row r="59" spans="2:11" ht="20" customHeight="1">
      <c r="B59" s="52"/>
      <c r="C59" s="60"/>
      <c r="D59" s="98"/>
      <c r="E59" s="60"/>
      <c r="F59" s="97"/>
      <c r="G59" s="59">
        <v>157</v>
      </c>
      <c r="H59" s="59">
        <v>157</v>
      </c>
      <c r="I59" s="55"/>
      <c r="J59" s="56"/>
      <c r="K59" s="16" t="s">
        <v>131</v>
      </c>
    </row>
    <row r="60" spans="2:11" ht="20" customHeight="1">
      <c r="B60" s="117" t="s">
        <v>37</v>
      </c>
      <c r="C60" s="121"/>
      <c r="D60" s="121"/>
      <c r="E60" s="121"/>
      <c r="F60" s="118"/>
      <c r="G60" s="17">
        <f>SUM(G11:G59)</f>
        <v>14247.81</v>
      </c>
      <c r="H60" s="17">
        <f>SUM(H11:H59)</f>
        <v>14247.81</v>
      </c>
      <c r="I60" s="122">
        <f>SUM(I11:J59)</f>
        <v>3926</v>
      </c>
      <c r="J60" s="123"/>
      <c r="K60" s="18"/>
    </row>
    <row r="61" spans="2:11" ht="20" customHeight="1">
      <c r="B61" s="15"/>
      <c r="C61" s="15"/>
      <c r="D61" s="15"/>
      <c r="E61" s="15"/>
      <c r="F61" s="15"/>
      <c r="G61" s="15"/>
      <c r="H61" s="15"/>
      <c r="I61" s="15"/>
      <c r="J61" s="19"/>
      <c r="K61" s="15"/>
    </row>
    <row r="62" spans="2:11" ht="20" customHeight="1">
      <c r="B62" s="132" t="s">
        <v>29</v>
      </c>
      <c r="C62" s="132"/>
      <c r="D62" s="132"/>
      <c r="E62" s="132"/>
      <c r="F62" s="132"/>
      <c r="G62" s="132" t="s">
        <v>38</v>
      </c>
      <c r="H62" s="132"/>
      <c r="I62" s="132"/>
      <c r="J62" s="132"/>
      <c r="K62" s="47" t="s">
        <v>39</v>
      </c>
    </row>
    <row r="63" spans="2:11" ht="20" customHeight="1">
      <c r="B63" s="133">
        <f>H60</f>
        <v>14247.81</v>
      </c>
      <c r="C63" s="133"/>
      <c r="D63" s="133"/>
      <c r="E63" s="133"/>
      <c r="F63" s="133"/>
      <c r="G63" s="133">
        <f>I60</f>
        <v>3926</v>
      </c>
      <c r="H63" s="133"/>
      <c r="I63" s="133"/>
      <c r="J63" s="133"/>
      <c r="K63" s="20">
        <f>SUM(B63:J63)</f>
        <v>18173.809999999998</v>
      </c>
    </row>
    <row r="64" spans="2:11" ht="20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20" customHeight="1">
      <c r="B65" s="15" t="s">
        <v>40</v>
      </c>
      <c r="C65" s="15"/>
      <c r="D65" s="15"/>
      <c r="E65" s="15"/>
      <c r="F65" s="15" t="s">
        <v>41</v>
      </c>
      <c r="G65" s="15" t="s">
        <v>42</v>
      </c>
      <c r="H65" s="15"/>
      <c r="I65" s="15"/>
      <c r="J65" s="15" t="s">
        <v>43</v>
      </c>
      <c r="K65" s="15"/>
    </row>
    <row r="68" spans="1:11" ht="17">
      <c r="A68" s="90" t="s">
        <v>78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70" spans="1:11" ht="20" customHeight="1">
      <c r="B70" s="7"/>
      <c r="C70" s="8"/>
      <c r="D70" s="40" t="s">
        <v>19</v>
      </c>
      <c r="E70" s="40"/>
      <c r="F70" s="111" t="s">
        <v>92</v>
      </c>
      <c r="G70" s="111"/>
      <c r="H70" s="40" t="s">
        <v>20</v>
      </c>
      <c r="I70" s="8"/>
      <c r="J70" s="111"/>
      <c r="K70" s="112"/>
    </row>
    <row r="71" spans="1:11" ht="20" customHeight="1">
      <c r="B71" s="9"/>
      <c r="C71" s="10"/>
      <c r="D71" s="11" t="s">
        <v>21</v>
      </c>
      <c r="E71" s="11"/>
      <c r="F71" s="108" t="s">
        <v>91</v>
      </c>
      <c r="G71" s="108"/>
      <c r="H71" s="11" t="s">
        <v>85</v>
      </c>
      <c r="I71" s="10"/>
      <c r="J71" s="108" t="s">
        <v>93</v>
      </c>
      <c r="K71" s="110"/>
    </row>
    <row r="72" spans="1:11" ht="20" customHeight="1">
      <c r="B72" s="9"/>
      <c r="C72" s="10"/>
      <c r="D72" s="11" t="s">
        <v>23</v>
      </c>
      <c r="E72" s="11"/>
      <c r="F72" s="108" t="s">
        <v>90</v>
      </c>
      <c r="G72" s="108"/>
      <c r="H72" s="11" t="s">
        <v>24</v>
      </c>
      <c r="I72" s="12"/>
      <c r="J72" s="109">
        <v>44068</v>
      </c>
      <c r="K72" s="110"/>
    </row>
    <row r="73" spans="1:11" ht="20" customHeight="1">
      <c r="B73" s="13"/>
      <c r="C73" s="14"/>
      <c r="D73" s="41"/>
      <c r="E73" s="41"/>
      <c r="F73" s="43"/>
      <c r="G73" s="43"/>
      <c r="H73" s="41" t="s">
        <v>77</v>
      </c>
      <c r="I73" s="42"/>
      <c r="J73" s="113" t="s">
        <v>89</v>
      </c>
      <c r="K73" s="114"/>
    </row>
    <row r="74" spans="1:11" ht="20" customHeight="1"/>
    <row r="75" spans="1:11" ht="20" customHeight="1">
      <c r="B75" s="98"/>
      <c r="C75" s="98"/>
      <c r="D75" s="38" t="s">
        <v>83</v>
      </c>
      <c r="E75" s="98" t="s">
        <v>84</v>
      </c>
      <c r="F75" s="98"/>
      <c r="G75" s="46" t="s">
        <v>82</v>
      </c>
      <c r="H75" s="46" t="s">
        <v>80</v>
      </c>
      <c r="I75" s="131" t="s">
        <v>81</v>
      </c>
      <c r="J75" s="131"/>
      <c r="K75" s="39" t="s">
        <v>79</v>
      </c>
    </row>
    <row r="76" spans="1:11" ht="25.25" customHeight="1">
      <c r="B76" s="102">
        <v>1</v>
      </c>
      <c r="C76" s="96"/>
      <c r="D76" s="128" t="s">
        <v>86</v>
      </c>
      <c r="E76" s="130" t="s">
        <v>99</v>
      </c>
      <c r="F76" s="98"/>
      <c r="G76" s="46">
        <v>100</v>
      </c>
      <c r="H76" s="46">
        <v>5</v>
      </c>
      <c r="I76" s="99">
        <f t="shared" ref="I76" si="2">G76*H76</f>
        <v>500</v>
      </c>
      <c r="J76" s="100"/>
      <c r="K76" s="124" t="s">
        <v>136</v>
      </c>
    </row>
    <row r="77" spans="1:11" ht="25.25" customHeight="1">
      <c r="B77" s="103"/>
      <c r="C77" s="104"/>
      <c r="D77" s="129"/>
      <c r="E77" s="127" t="s">
        <v>98</v>
      </c>
      <c r="F77" s="127"/>
      <c r="G77" s="50">
        <v>200</v>
      </c>
      <c r="H77" s="50">
        <v>2</v>
      </c>
      <c r="I77" s="99">
        <f t="shared" ref="I77:I78" si="3">G77*H77</f>
        <v>400</v>
      </c>
      <c r="J77" s="100"/>
      <c r="K77" s="125"/>
    </row>
    <row r="78" spans="1:11" ht="25.25" customHeight="1">
      <c r="B78" s="105"/>
      <c r="C78" s="97"/>
      <c r="D78" s="129"/>
      <c r="E78" s="127"/>
      <c r="F78" s="127"/>
      <c r="G78" s="46"/>
      <c r="H78" s="46"/>
      <c r="I78" s="99">
        <f t="shared" si="3"/>
        <v>0</v>
      </c>
      <c r="J78" s="100"/>
      <c r="K78" s="126"/>
    </row>
    <row r="79" spans="1:11" ht="20" customHeight="1">
      <c r="B79" s="117" t="s">
        <v>37</v>
      </c>
      <c r="C79" s="121"/>
      <c r="D79" s="121"/>
      <c r="E79" s="121"/>
      <c r="F79" s="118"/>
      <c r="G79" s="17"/>
      <c r="H79" s="17">
        <f>SUM(H61:H78)</f>
        <v>7</v>
      </c>
      <c r="I79" s="122">
        <f>SUM(I76:J78)</f>
        <v>900</v>
      </c>
      <c r="J79" s="123"/>
      <c r="K79" s="18"/>
    </row>
    <row r="80" spans="1:11" ht="20" customHeight="1">
      <c r="B80" s="15" t="s">
        <v>40</v>
      </c>
      <c r="C80" s="15"/>
      <c r="D80" s="15"/>
      <c r="E80" s="15"/>
      <c r="F80" s="15" t="s">
        <v>41</v>
      </c>
      <c r="G80" s="15" t="s">
        <v>42</v>
      </c>
      <c r="H80" s="15"/>
      <c r="I80" s="15"/>
      <c r="J80" s="15" t="s">
        <v>43</v>
      </c>
      <c r="K80" s="15"/>
    </row>
  </sheetData>
  <mergeCells count="80">
    <mergeCell ref="J73:K73"/>
    <mergeCell ref="B75:C75"/>
    <mergeCell ref="E75:F75"/>
    <mergeCell ref="I75:J75"/>
    <mergeCell ref="F72:G72"/>
    <mergeCell ref="J72:K72"/>
    <mergeCell ref="B79:F79"/>
    <mergeCell ref="I79:J79"/>
    <mergeCell ref="K76:K78"/>
    <mergeCell ref="E78:F78"/>
    <mergeCell ref="I78:J78"/>
    <mergeCell ref="D76:D78"/>
    <mergeCell ref="E76:F76"/>
    <mergeCell ref="I76:J76"/>
    <mergeCell ref="E77:F77"/>
    <mergeCell ref="I77:J77"/>
    <mergeCell ref="B76:C78"/>
    <mergeCell ref="I57:J57"/>
    <mergeCell ref="A68:K68"/>
    <mergeCell ref="F70:G70"/>
    <mergeCell ref="J70:K70"/>
    <mergeCell ref="F71:G71"/>
    <mergeCell ref="J71:K71"/>
    <mergeCell ref="B60:F60"/>
    <mergeCell ref="I60:J60"/>
    <mergeCell ref="B62:F62"/>
    <mergeCell ref="G62:J62"/>
    <mergeCell ref="B63:F63"/>
    <mergeCell ref="G63:J63"/>
    <mergeCell ref="B53:C53"/>
    <mergeCell ref="B54:C54"/>
    <mergeCell ref="I54:J54"/>
    <mergeCell ref="E56:F56"/>
    <mergeCell ref="I56:J56"/>
    <mergeCell ref="J8:K8"/>
    <mergeCell ref="B10:C10"/>
    <mergeCell ref="E10:F10"/>
    <mergeCell ref="I10:J10"/>
    <mergeCell ref="B11:C11"/>
    <mergeCell ref="D11:D45"/>
    <mergeCell ref="E11:F11"/>
    <mergeCell ref="I11:J11"/>
    <mergeCell ref="E42:F42"/>
    <mergeCell ref="E39:F39"/>
    <mergeCell ref="I39:J39"/>
    <mergeCell ref="E40:F40"/>
    <mergeCell ref="I40:J40"/>
    <mergeCell ref="E45:F45"/>
    <mergeCell ref="I45:J45"/>
    <mergeCell ref="F7:G7"/>
    <mergeCell ref="J7:K7"/>
    <mergeCell ref="B3:K3"/>
    <mergeCell ref="F5:G5"/>
    <mergeCell ref="J5:K5"/>
    <mergeCell ref="F6:G6"/>
    <mergeCell ref="J6:K6"/>
    <mergeCell ref="I18:J18"/>
    <mergeCell ref="I19:J19"/>
    <mergeCell ref="I26:J26"/>
    <mergeCell ref="E55:F55"/>
    <mergeCell ref="I55:J55"/>
    <mergeCell ref="E12:F34"/>
    <mergeCell ref="E53:F54"/>
    <mergeCell ref="E41:F41"/>
    <mergeCell ref="E38:F38"/>
    <mergeCell ref="E37:F37"/>
    <mergeCell ref="E46:F46"/>
    <mergeCell ref="E47:F47"/>
    <mergeCell ref="E48:F48"/>
    <mergeCell ref="E49:F49"/>
    <mergeCell ref="I51:J51"/>
    <mergeCell ref="I52:J52"/>
    <mergeCell ref="E50:F50"/>
    <mergeCell ref="E43:F43"/>
    <mergeCell ref="E44:F44"/>
    <mergeCell ref="F58:F59"/>
    <mergeCell ref="D53:D59"/>
    <mergeCell ref="E51:F51"/>
    <mergeCell ref="E52:F52"/>
    <mergeCell ref="E57:F57"/>
  </mergeCells>
  <phoneticPr fontId="1" type="noConversion"/>
  <pageMargins left="0.7" right="0.7" top="0.75" bottom="0.75" header="0.3" footer="0.3"/>
  <pageSetup paperSize="9" scale="9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2020-09-09T02:15:24Z</cp:lastPrinted>
  <dcterms:created xsi:type="dcterms:W3CDTF">2014-04-15T08:52:03Z</dcterms:created>
  <dcterms:modified xsi:type="dcterms:W3CDTF">2020-09-21T07:57:42Z</dcterms:modified>
</cp:coreProperties>
</file>