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heckCompatibility="1" autoCompressPictures="0"/>
  <bookViews>
    <workbookView xWindow="855" yWindow="465" windowWidth="20730" windowHeight="11760" tabRatio="907"/>
  </bookViews>
  <sheets>
    <sheet name="Apple Pay" sheetId="63" r:id="rId1"/>
    <sheet name="Apple Pay Campaign Assets" sheetId="66" r:id="rId2"/>
  </sheets>
  <definedNames>
    <definedName name="InvoiceNoDetails">"InvoiceDetails[Invoice No]"</definedName>
    <definedName name="_xlnm.Print_Area" localSheetId="1">'Apple Pay Campaign Assets'!$B$1:$E$35</definedName>
    <definedName name="rngInvoice" localSheetId="0">#REF!</definedName>
    <definedName name="rngInvoice">#REF!</definedName>
  </definedNames>
  <calcPr calcId="1445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9" i="63" l="1"/>
  <c r="F48" i="63"/>
  <c r="F47" i="63"/>
  <c r="F45" i="63"/>
  <c r="E45" i="63" l="1"/>
  <c r="D30" i="63" l="1"/>
  <c r="E29" i="63" l="1"/>
  <c r="E33" i="63" l="1"/>
  <c r="F33" i="63" s="1"/>
  <c r="E32" i="63"/>
  <c r="F32" i="63" s="1"/>
  <c r="E31" i="63"/>
  <c r="F31" i="63" s="1"/>
  <c r="E30" i="63"/>
  <c r="F30" i="63" s="1"/>
  <c r="F38" i="63"/>
  <c r="F29" i="63"/>
  <c r="F24" i="63"/>
  <c r="F44" i="63"/>
  <c r="F46" i="63"/>
  <c r="F43" i="63"/>
  <c r="F18" i="63"/>
  <c r="F19" i="63"/>
  <c r="F20" i="63"/>
  <c r="F25" i="63"/>
  <c r="F37" i="63"/>
  <c r="F39" i="63"/>
  <c r="F40" i="63" l="1"/>
  <c r="F34" i="63"/>
  <c r="F26" i="63"/>
  <c r="F21" i="63"/>
  <c r="F50" i="63" l="1"/>
  <c r="F51" i="63" s="1"/>
</calcChain>
</file>

<file path=xl/sharedStrings.xml><?xml version="1.0" encoding="utf-8"?>
<sst xmlns="http://schemas.openxmlformats.org/spreadsheetml/2006/main" count="133" uniqueCount="122">
  <si>
    <t>Amount</t>
  </si>
  <si>
    <t>www.profero.com</t>
  </si>
  <si>
    <t>+86 21 33315215</t>
  </si>
  <si>
    <t xml:space="preserve"> </t>
  </si>
  <si>
    <t>2/F BLDG 4 29 SHANGHAI RD</t>
  </si>
  <si>
    <t>HONGKOU DIST</t>
  </si>
  <si>
    <t>200080 SHANGHAI, CHINA</t>
  </si>
  <si>
    <t>Seller:/卖方: 0700003679</t>
  </si>
  <si>
    <t>Alessandro.Grena@mullenloweprofero.com</t>
  </si>
  <si>
    <t>+86 13801245170</t>
  </si>
  <si>
    <t>Resource</t>
    <phoneticPr fontId="17" type="noConversion"/>
  </si>
  <si>
    <t>No. Items</t>
    <phoneticPr fontId="17" type="noConversion"/>
  </si>
  <si>
    <t>Subtotal</t>
  </si>
  <si>
    <t>Client</t>
  </si>
  <si>
    <t>Apple Inc.</t>
  </si>
  <si>
    <t>Project</t>
  </si>
  <si>
    <t>New Year Apple Pay Campaign Assets Development</t>
  </si>
  <si>
    <t>Company</t>
  </si>
  <si>
    <t>Shanghai Blue Flying Fish ADV Co.</t>
  </si>
  <si>
    <t>By</t>
  </si>
  <si>
    <t>Date</t>
  </si>
  <si>
    <t>Activity</t>
  </si>
  <si>
    <t>Description &amp; Deliverables</t>
  </si>
  <si>
    <t>Size尺寸</t>
  </si>
  <si>
    <t>Quantity数量</t>
  </si>
  <si>
    <t>效果图参考</t>
  </si>
  <si>
    <t xml:space="preserve"> </t>
    <phoneticPr fontId="18" type="noConversion"/>
  </si>
  <si>
    <t xml:space="preserve"> 政府批文和公安局备案申报费用</t>
    <phoneticPr fontId="18" type="noConversion"/>
  </si>
  <si>
    <t>Cost</t>
  </si>
  <si>
    <t>Tina Wang</t>
  </si>
  <si>
    <t>Air Conditioner / 空调</t>
  </si>
  <si>
    <t>Booth outer pack / 篷房外装</t>
  </si>
  <si>
    <t>Wifi / 无线网络</t>
  </si>
  <si>
    <t>Exteranl installation maintenance / 外装维护</t>
  </si>
  <si>
    <t>Booth inter decoration / 篷房内装</t>
  </si>
  <si>
    <t>Special installation management fees, electricity points / 接电点，特装管理费</t>
  </si>
  <si>
    <t>户外施工人员资质费用</t>
  </si>
  <si>
    <t>LED boxes / 灯箱</t>
  </si>
  <si>
    <t>AV equipment / 多媒体播放器</t>
  </si>
  <si>
    <t>AP Activation Booth/Apple Pay激活站</t>
  </si>
  <si>
    <t>Advertisemet / 广告位</t>
  </si>
  <si>
    <t>主场台看巨幅广告位</t>
  </si>
  <si>
    <t>800*500cm</t>
  </si>
  <si>
    <t>主附场通道广告</t>
  </si>
  <si>
    <t>240*380cm</t>
  </si>
  <si>
    <t>零层环廊广告</t>
  </si>
  <si>
    <t>255*350cm</t>
  </si>
  <si>
    <t>主场项目围挡广告</t>
  </si>
  <si>
    <t>121*395</t>
  </si>
  <si>
    <t>主场A字版广告</t>
  </si>
  <si>
    <t>250*250cm</t>
  </si>
  <si>
    <t>附场栅栏广告</t>
  </si>
  <si>
    <t>280*420</t>
  </si>
  <si>
    <t>LED屏幕广告</t>
  </si>
  <si>
    <t>2块（5秒/次 X 60次/天 ）</t>
  </si>
  <si>
    <t xml:space="preserve">1.画面16:9                              2.内容分两种，固定画面和宣传片                                3.像素：1024                                </t>
  </si>
  <si>
    <t>Apple Pay Operational items / 其它项目</t>
  </si>
  <si>
    <t>商场商户服务窗口吊卡</t>
  </si>
  <si>
    <t>公共就餐区宣传桌卡</t>
  </si>
  <si>
    <t>收银区吊卡</t>
  </si>
  <si>
    <t>收银台台卡</t>
  </si>
  <si>
    <t>水鸟票务</t>
  </si>
  <si>
    <t>胸卡、工作薄、麦牌等</t>
  </si>
  <si>
    <t>Hours</t>
  </si>
  <si>
    <t>纪念品区、咖啡厅、水吧吊卡</t>
  </si>
  <si>
    <t>上海兰飞鱼广告有限公司</t>
    <phoneticPr fontId="17" type="noConversion"/>
  </si>
  <si>
    <r>
      <t>Exchange Rate:</t>
    </r>
    <r>
      <rPr>
        <sz val="12"/>
        <color rgb="FFFF0000"/>
        <rFont val="宋体"/>
        <family val="3"/>
        <charset val="134"/>
      </rPr>
      <t>（汇率）</t>
    </r>
    <phoneticPr fontId="17" type="noConversion"/>
  </si>
  <si>
    <r>
      <t>Hourly Cost</t>
    </r>
    <r>
      <rPr>
        <b/>
        <sz val="12"/>
        <color rgb="FFFF0000"/>
        <rFont val="宋体"/>
        <family val="3"/>
        <charset val="134"/>
      </rPr>
      <t>（每小时费用）</t>
    </r>
    <phoneticPr fontId="17" type="noConversion"/>
  </si>
  <si>
    <r>
      <t>Subtotal</t>
    </r>
    <r>
      <rPr>
        <b/>
        <sz val="12"/>
        <color rgb="FFFF0000"/>
        <rFont val="宋体"/>
        <family val="3"/>
        <charset val="134"/>
      </rPr>
      <t>（共计）</t>
    </r>
    <phoneticPr fontId="17" type="noConversion"/>
  </si>
  <si>
    <r>
      <t>Resource</t>
    </r>
    <r>
      <rPr>
        <b/>
        <sz val="12"/>
        <color rgb="FFFF0000"/>
        <rFont val="宋体"/>
        <family val="3"/>
        <charset val="134"/>
      </rPr>
      <t>（资源）</t>
    </r>
    <phoneticPr fontId="17" type="noConversion"/>
  </si>
  <si>
    <r>
      <t>Cost</t>
    </r>
    <r>
      <rPr>
        <b/>
        <sz val="12"/>
        <color rgb="FFFF0000"/>
        <rFont val="宋体"/>
        <family val="3"/>
        <charset val="134"/>
      </rPr>
      <t>（价格）</t>
    </r>
    <phoneticPr fontId="17" type="noConversion"/>
  </si>
  <si>
    <r>
      <t>Chargable Hour</t>
    </r>
    <r>
      <rPr>
        <b/>
        <sz val="12"/>
        <color rgb="FFFF0000"/>
        <rFont val="宋体"/>
        <family val="3"/>
        <charset val="134"/>
      </rPr>
      <t>（用时）</t>
    </r>
    <phoneticPr fontId="17" type="noConversion"/>
  </si>
  <si>
    <r>
      <t>Amount</t>
    </r>
    <r>
      <rPr>
        <b/>
        <sz val="12"/>
        <color rgb="FFFF0000"/>
        <rFont val="宋体"/>
        <family val="3"/>
        <charset val="134"/>
      </rPr>
      <t>（数量）</t>
    </r>
    <phoneticPr fontId="17" type="noConversion"/>
  </si>
  <si>
    <r>
      <t>Amount</t>
    </r>
    <r>
      <rPr>
        <b/>
        <sz val="12"/>
        <color rgb="FFFF0000"/>
        <rFont val="宋体"/>
        <family val="3"/>
        <charset val="134"/>
      </rPr>
      <t>（数量）</t>
    </r>
    <phoneticPr fontId="17" type="noConversion"/>
  </si>
  <si>
    <r>
      <t>Resource</t>
    </r>
    <r>
      <rPr>
        <b/>
        <sz val="12"/>
        <color rgb="FFFF0000"/>
        <rFont val="宋体"/>
        <family val="3"/>
        <charset val="134"/>
      </rPr>
      <t>（资源）</t>
    </r>
    <phoneticPr fontId="17" type="noConversion"/>
  </si>
  <si>
    <r>
      <t>Resource</t>
    </r>
    <r>
      <rPr>
        <b/>
        <sz val="12"/>
        <color rgb="FFFF0000"/>
        <rFont val="宋体"/>
        <family val="3"/>
        <charset val="134"/>
      </rPr>
      <t>（资源）</t>
    </r>
    <phoneticPr fontId="17" type="noConversion"/>
  </si>
  <si>
    <r>
      <t>Cost</t>
    </r>
    <r>
      <rPr>
        <b/>
        <sz val="12"/>
        <color rgb="FFFF0000"/>
        <rFont val="宋体"/>
        <family val="3"/>
        <charset val="134"/>
      </rPr>
      <t>（价格）</t>
    </r>
    <phoneticPr fontId="17" type="noConversion"/>
  </si>
  <si>
    <r>
      <t>Agency Fee</t>
    </r>
    <r>
      <rPr>
        <b/>
        <sz val="12"/>
        <color rgb="FFFF0000"/>
        <rFont val="宋体"/>
        <family val="3"/>
        <charset val="134"/>
      </rPr>
      <t>（供应商费用）</t>
    </r>
    <phoneticPr fontId="17" type="noConversion"/>
  </si>
  <si>
    <r>
      <t>Subtotal</t>
    </r>
    <r>
      <rPr>
        <b/>
        <sz val="12"/>
        <color rgb="FFFF0000"/>
        <rFont val="宋体"/>
        <family val="3"/>
        <charset val="134"/>
      </rPr>
      <t>（共计）</t>
    </r>
    <phoneticPr fontId="17" type="noConversion"/>
  </si>
  <si>
    <r>
      <t>Subtotal</t>
    </r>
    <r>
      <rPr>
        <b/>
        <sz val="12"/>
        <color rgb="FFFF0000"/>
        <rFont val="宋体"/>
        <family val="3"/>
        <charset val="134"/>
      </rPr>
      <t>（共计）</t>
    </r>
    <phoneticPr fontId="17" type="noConversion"/>
  </si>
  <si>
    <r>
      <t>Subject: Apple Pay Booth</t>
    </r>
    <r>
      <rPr>
        <b/>
        <sz val="12"/>
        <color rgb="FFFF0000"/>
        <rFont val="宋体"/>
        <family val="3"/>
        <charset val="134"/>
      </rPr>
      <t>（主题</t>
    </r>
    <r>
      <rPr>
        <b/>
        <sz val="12"/>
        <color rgb="FFFF0000"/>
        <rFont val="Calibri Bold"/>
      </rPr>
      <t>:Apple Pay</t>
    </r>
    <r>
      <rPr>
        <b/>
        <sz val="12"/>
        <color rgb="FFFF0000"/>
        <rFont val="宋体"/>
        <family val="3"/>
        <charset val="134"/>
      </rPr>
      <t>展位）</t>
    </r>
    <phoneticPr fontId="17" type="noConversion"/>
  </si>
  <si>
    <r>
      <t>Subject: Apple Pay Operational items</t>
    </r>
    <r>
      <rPr>
        <b/>
        <sz val="12"/>
        <color rgb="FFFF0000"/>
        <rFont val="宋体"/>
        <family val="3"/>
        <charset val="134"/>
      </rPr>
      <t>（主题</t>
    </r>
    <r>
      <rPr>
        <b/>
        <sz val="12"/>
        <color rgb="FFFF0000"/>
        <rFont val="Calibri Bold"/>
      </rPr>
      <t>:Apple Pay</t>
    </r>
    <r>
      <rPr>
        <b/>
        <sz val="12"/>
        <color rgb="FFFF0000"/>
        <rFont val="宋体"/>
        <family val="3"/>
        <charset val="134"/>
      </rPr>
      <t>运营项目）</t>
    </r>
    <phoneticPr fontId="17" type="noConversion"/>
  </si>
  <si>
    <r>
      <t>SUBTOTAL</t>
    </r>
    <r>
      <rPr>
        <b/>
        <sz val="12"/>
        <color rgb="FFFF0000"/>
        <rFont val="宋体"/>
        <family val="3"/>
        <charset val="134"/>
      </rPr>
      <t>（合计）</t>
    </r>
    <phoneticPr fontId="17" type="noConversion"/>
  </si>
  <si>
    <r>
      <t>GRAND TOTAL</t>
    </r>
    <r>
      <rPr>
        <b/>
        <sz val="12"/>
        <color rgb="FFFF0000"/>
        <rFont val="宋体"/>
        <family val="3"/>
        <charset val="134"/>
      </rPr>
      <t>（总计）</t>
    </r>
    <phoneticPr fontId="17" type="noConversion"/>
  </si>
  <si>
    <t>Amount</t>
    <phoneticPr fontId="17" type="noConversion"/>
  </si>
  <si>
    <t>Senior Designer</t>
    <phoneticPr fontId="17" type="noConversion"/>
  </si>
  <si>
    <t>Copy Writer (CN)</t>
    <phoneticPr fontId="17" type="noConversion"/>
  </si>
  <si>
    <t>Subject: Apple Pay Wechat articl</t>
    <phoneticPr fontId="17" type="noConversion"/>
  </si>
  <si>
    <r>
      <t xml:space="preserve">Subject: Apple Pay Creative </t>
    </r>
    <r>
      <rPr>
        <b/>
        <sz val="12"/>
        <rFont val="宋体"/>
        <family val="3"/>
        <charset val="134"/>
      </rPr>
      <t>（</t>
    </r>
    <r>
      <rPr>
        <b/>
        <sz val="12"/>
        <rFont val="Calibri Bold"/>
      </rPr>
      <t>Graphic and Booth</t>
    </r>
    <r>
      <rPr>
        <b/>
        <sz val="12"/>
        <rFont val="宋体"/>
        <family val="3"/>
        <charset val="134"/>
      </rPr>
      <t>）</t>
    </r>
    <r>
      <rPr>
        <b/>
        <sz val="12"/>
        <color rgb="FFFF0000"/>
        <rFont val="宋体"/>
        <family val="3"/>
        <charset val="134"/>
      </rPr>
      <t/>
    </r>
    <phoneticPr fontId="17" type="noConversion"/>
  </si>
  <si>
    <t>Designer</t>
    <phoneticPr fontId="17" type="noConversion"/>
  </si>
  <si>
    <t>Copy Writer (CN)</t>
    <phoneticPr fontId="17" type="noConversion"/>
  </si>
  <si>
    <r>
      <t>Host (for running shows, 1h / 3 days)</t>
    </r>
    <r>
      <rPr>
        <sz val="12"/>
        <color rgb="FFFF0000"/>
        <rFont val="宋体"/>
        <family val="3"/>
        <charset val="134"/>
      </rPr>
      <t/>
    </r>
    <phoneticPr fontId="17" type="noConversion"/>
  </si>
  <si>
    <t>Photographer (per day)</t>
    <phoneticPr fontId="17" type="noConversion"/>
  </si>
  <si>
    <t>Account</t>
    <phoneticPr fontId="17" type="noConversion"/>
  </si>
  <si>
    <t>Project Manager</t>
    <phoneticPr fontId="17" type="noConversion"/>
  </si>
  <si>
    <r>
      <t>Delivery (Installation &amp; Service TBC, budget 10k)</t>
    </r>
    <r>
      <rPr>
        <sz val="12"/>
        <color rgb="FFFF0000"/>
        <rFont val="宋体"/>
        <family val="3"/>
        <charset val="134"/>
      </rPr>
      <t/>
    </r>
    <phoneticPr fontId="17" type="noConversion"/>
  </si>
  <si>
    <t>康辉集团北京国际会议展览有限公司</t>
  </si>
  <si>
    <r>
      <t>RM1510</t>
    </r>
    <r>
      <rPr>
        <sz val="11"/>
        <rFont val="宋体"/>
        <family val="3"/>
        <charset val="134"/>
      </rPr>
      <t>，</t>
    </r>
    <r>
      <rPr>
        <sz val="11"/>
        <rFont val="Calibri"/>
        <family val="2"/>
      </rPr>
      <t>RUICHEN INT’L CENTER, NO. 13 NONGZHANGUAN SOUTH RD., CHAOYANG DISTRICT, BEIJING, CHINA 100025</t>
    </r>
  </si>
  <si>
    <t>010-65870599</t>
  </si>
  <si>
    <t>INVOICE'S DETAILS</t>
    <phoneticPr fontId="17" type="noConversion"/>
  </si>
  <si>
    <r>
      <t>5</t>
    </r>
    <r>
      <rPr>
        <sz val="18"/>
        <color theme="1"/>
        <rFont val="宋体"/>
        <family val="3"/>
        <charset val="134"/>
      </rPr>
      <t>匹</t>
    </r>
    <phoneticPr fontId="38" type="noConversion"/>
  </si>
  <si>
    <t>COMFORT INTERNATIONAL M.I.C.E SERVICE CO., LTD</t>
    <phoneticPr fontId="17" type="noConversion"/>
  </si>
  <si>
    <t>康辉集团北京国际会议展览有限公司</t>
    <phoneticPr fontId="17" type="noConversion"/>
  </si>
  <si>
    <r>
      <t>RM1510</t>
    </r>
    <r>
      <rPr>
        <sz val="12"/>
        <rFont val="宋体"/>
        <family val="3"/>
        <charset val="134"/>
      </rPr>
      <t>，</t>
    </r>
    <r>
      <rPr>
        <sz val="12"/>
        <rFont val="Calibri"/>
        <family val="2"/>
      </rPr>
      <t>RUICHEN INT’L CENTER, NO. 13 NONGZHANGUAN SOUTH RD., CHAOYANG DISTRICT, BEIJING, CHINA 100025</t>
    </r>
    <phoneticPr fontId="17" type="noConversion"/>
  </si>
  <si>
    <t>1100 6074 4018 0100 4979 6</t>
    <phoneticPr fontId="17" type="noConversion"/>
  </si>
  <si>
    <t>COMMCNSHBJG</t>
    <phoneticPr fontId="17" type="noConversion"/>
  </si>
  <si>
    <t xml:space="preserve">Beneficiary's Account : </t>
    <phoneticPr fontId="17" type="noConversion"/>
  </si>
  <si>
    <t>SWIFT:</t>
    <phoneticPr fontId="17" type="noConversion"/>
  </si>
  <si>
    <t xml:space="preserve">Beneficiary's Bank: </t>
    <phoneticPr fontId="17" type="noConversion"/>
  </si>
  <si>
    <t>Beneficiary's Name :</t>
    <phoneticPr fontId="17" type="noConversion"/>
  </si>
  <si>
    <t>Payment Details:</t>
    <phoneticPr fontId="17" type="noConversion"/>
  </si>
  <si>
    <t>Uniforms</t>
    <phoneticPr fontId="17" type="noConversion"/>
  </si>
  <si>
    <r>
      <t>Subject: Apple Pay Promoters  &amp; Host &amp; Photographer (TBD)</t>
    </r>
    <r>
      <rPr>
        <b/>
        <sz val="12"/>
        <color rgb="FFFF0000"/>
        <rFont val="宋体"/>
        <family val="3"/>
        <charset val="134"/>
      </rPr>
      <t/>
    </r>
    <phoneticPr fontId="17" type="noConversion"/>
  </si>
  <si>
    <t>Seller:/买方: 0700003679</t>
    <phoneticPr fontId="17" type="noConversion"/>
  </si>
  <si>
    <r>
      <t>Delivery (Installation &amp; Service TBC, budget 20k)</t>
    </r>
    <r>
      <rPr>
        <sz val="12"/>
        <color rgb="FFFF0000"/>
        <rFont val="宋体"/>
        <family val="3"/>
        <charset val="134"/>
      </rPr>
      <t/>
    </r>
    <phoneticPr fontId="17" type="noConversion"/>
  </si>
  <si>
    <r>
      <t>Decoration Indoor (Booth - small billboard, 1 tv, no A/V, no A/C, no Wifi)</t>
    </r>
    <r>
      <rPr>
        <sz val="12"/>
        <color rgb="FFFF0000"/>
        <rFont val="宋体"/>
        <family val="3"/>
        <charset val="134"/>
      </rPr>
      <t/>
    </r>
    <phoneticPr fontId="17" type="noConversion"/>
  </si>
  <si>
    <r>
      <t>Booth (3rd party, need 25 days)</t>
    </r>
    <r>
      <rPr>
        <sz val="12"/>
        <color rgb="FFFF0000"/>
        <rFont val="宋体"/>
        <family val="3"/>
        <charset val="134"/>
      </rPr>
      <t/>
    </r>
    <phoneticPr fontId="17" type="noConversion"/>
  </si>
  <si>
    <r>
      <t>Promoters (CNY holidays, all 4 promoters)</t>
    </r>
    <r>
      <rPr>
        <sz val="12"/>
        <color rgb="FFFF0000"/>
        <rFont val="宋体"/>
        <family val="3"/>
        <charset val="134"/>
      </rPr>
      <t/>
    </r>
    <phoneticPr fontId="17" type="noConversion"/>
  </si>
  <si>
    <r>
      <t>Promoters (2 days a week, 7weeks)</t>
    </r>
    <r>
      <rPr>
        <b/>
        <sz val="12"/>
        <color rgb="FF7030A0"/>
        <rFont val="宋体"/>
        <family val="3"/>
        <charset val="134"/>
      </rPr>
      <t/>
    </r>
    <phoneticPr fontId="17" type="noConversion"/>
  </si>
  <si>
    <r>
      <t>Designer</t>
    </r>
    <r>
      <rPr>
        <b/>
        <sz val="12"/>
        <color rgb="FF0070C0"/>
        <rFont val="宋体"/>
        <family val="3"/>
        <charset val="134"/>
      </rPr>
      <t>（售卖车、易拉宝、桌卡、广告权益）</t>
    </r>
    <phoneticPr fontId="17" type="noConversion"/>
  </si>
  <si>
    <r>
      <t>Offline Production (see attachment)</t>
    </r>
    <r>
      <rPr>
        <b/>
        <sz val="12"/>
        <color rgb="FF0070C0"/>
        <rFont val="宋体"/>
        <family val="3"/>
        <charset val="134"/>
      </rPr>
      <t>鸟巢传媒翻工代付</t>
    </r>
    <phoneticPr fontId="17" type="noConversion"/>
  </si>
  <si>
    <r>
      <t>TAX 10.3018%</t>
    </r>
    <r>
      <rPr>
        <b/>
        <sz val="12"/>
        <color rgb="FFFF0000"/>
        <rFont val="宋体"/>
        <family val="3"/>
        <charset val="134"/>
      </rPr>
      <t>（税费）</t>
    </r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</si>
</sst>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_(* #,##0.00_);_(* \(#,##0.00\);_(* &quot;-&quot;??_);_(@_)"/>
    <numFmt numFmtId="177" formatCode="[$-409]mmmm\ d\,\ yyyy;@"/>
    <numFmt numFmtId="178" formatCode="General;;"/>
    <numFmt numFmtId="179" formatCode="@\ \ "/>
    <numFmt numFmtId="180" formatCode="_-[$CNY]\ * #,##0.00_-;\-[$CNY]\ * #,##0.00_-;_-[$CNY]\ * &quot;-&quot;??_-;_-@_-"/>
    <numFmt numFmtId="181" formatCode="_([$CNY]\ * #,##0.00_);_([$CNY]\ * \(#,##0.00\);_([$CNY]\ * &quot;-&quot;??_);_(@_)"/>
    <numFmt numFmtId="182" formatCode="_-[$USD]\ * #,##0.00_-;\-[$USD]\ * #,##0.00_-;_-[$USD]\ * &quot;-&quot;??_-;_-@_-"/>
    <numFmt numFmtId="183" formatCode="_(* #,##0_);_(* \(#,##0\);_(* &quot;-&quot;??_);_(@_)"/>
    <numFmt numFmtId="184" formatCode="#,##0_ "/>
    <numFmt numFmtId="185" formatCode="_ [$¥-804]* #,##0.00_ ;_ [$¥-804]* \-#,##0.00_ ;_ [$¥-804]* &quot;-&quot;??_ ;_ @_ "/>
  </numFmts>
  <fonts count="47">
    <font>
      <sz val="12"/>
      <name val="Calisto MT"/>
      <family val="2"/>
      <scheme val="minor"/>
    </font>
    <font>
      <b/>
      <sz val="18"/>
      <color theme="1"/>
      <name val="Calisto MT"/>
      <family val="2"/>
      <scheme val="minor"/>
    </font>
    <font>
      <sz val="12"/>
      <name val="Calisto MT"/>
      <family val="2"/>
      <scheme val="minor"/>
    </font>
    <font>
      <u/>
      <sz val="12"/>
      <color theme="10"/>
      <name val="Calisto MT"/>
      <family val="2"/>
      <scheme val="minor"/>
    </font>
    <font>
      <u/>
      <sz val="12"/>
      <color theme="11"/>
      <name val="Calisto MT"/>
      <family val="2"/>
      <scheme val="minor"/>
    </font>
    <font>
      <b/>
      <sz val="18"/>
      <name val="Calibri"/>
      <family val="2"/>
    </font>
    <font>
      <sz val="12"/>
      <name val="Calibri"/>
      <family val="2"/>
    </font>
    <font>
      <b/>
      <sz val="18"/>
      <color theme="1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b/>
      <i/>
      <sz val="12"/>
      <name val="Calibri"/>
      <family val="2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1"/>
      <name val="Gill Sans"/>
      <family val="2"/>
    </font>
    <font>
      <b/>
      <sz val="12"/>
      <name val="Calibri Bold"/>
    </font>
    <font>
      <sz val="12"/>
      <color theme="1"/>
      <name val="Calibri"/>
      <family val="2"/>
    </font>
    <font>
      <sz val="9"/>
      <name val="Calisto MT"/>
      <family val="2"/>
      <scheme val="minor"/>
    </font>
    <font>
      <b/>
      <sz val="18"/>
      <color theme="3"/>
      <name val="Calisto MT"/>
      <family val="2"/>
      <scheme val="major"/>
    </font>
    <font>
      <sz val="11"/>
      <color indexed="8"/>
      <name val="Helvetica Neue"/>
      <family val="2"/>
    </font>
    <font>
      <sz val="10"/>
      <name val="Arial"/>
      <family val="2"/>
    </font>
    <font>
      <sz val="11"/>
      <name val="Arial"/>
      <family val="2"/>
    </font>
    <font>
      <sz val="11"/>
      <name val="Myriad Pro"/>
      <family val="2"/>
    </font>
    <font>
      <sz val="11"/>
      <color rgb="FFFF0000"/>
      <name val="Myriad Pro"/>
      <family val="2"/>
    </font>
    <font>
      <b/>
      <sz val="10"/>
      <name val="Arial"/>
      <family val="2"/>
    </font>
    <font>
      <b/>
      <sz val="20"/>
      <name val="Arial"/>
      <family val="2"/>
    </font>
    <font>
      <sz val="14"/>
      <name val="Arial"/>
      <family val="2"/>
    </font>
    <font>
      <sz val="18"/>
      <color rgb="FF000000"/>
      <name val="Myriad Pro"/>
      <family val="2"/>
    </font>
    <font>
      <sz val="18"/>
      <color theme="1"/>
      <name val="Myriad Pro"/>
      <family val="2"/>
    </font>
    <font>
      <sz val="18"/>
      <color rgb="FF000000"/>
      <name val="宋体"/>
      <family val="3"/>
      <charset val="134"/>
    </font>
    <font>
      <sz val="1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9"/>
      <name val="Arial"/>
      <family val="2"/>
    </font>
    <font>
      <sz val="12"/>
      <color rgb="FFFF0000"/>
      <name val="Calisto MT"/>
      <family val="2"/>
      <scheme val="minor"/>
    </font>
    <font>
      <sz val="11"/>
      <color theme="1"/>
      <name val="Calisto MT"/>
      <family val="2"/>
      <scheme val="minor"/>
    </font>
    <font>
      <strike/>
      <sz val="18"/>
      <color rgb="FF000000"/>
      <name val="Myriad Pro"/>
      <family val="2"/>
    </font>
    <font>
      <sz val="9"/>
      <name val="宋体"/>
      <family val="3"/>
      <charset val="134"/>
      <scheme val="minor"/>
    </font>
    <font>
      <sz val="12"/>
      <color rgb="FFFF0000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rgb="FFFF0000"/>
      <name val="Calibri Bold"/>
    </font>
    <font>
      <sz val="11"/>
      <name val="宋体"/>
      <family val="3"/>
      <charset val="134"/>
    </font>
    <font>
      <sz val="18"/>
      <color theme="1"/>
      <name val="宋体"/>
      <family val="3"/>
      <charset val="134"/>
    </font>
    <font>
      <b/>
      <sz val="12"/>
      <color rgb="FF7030A0"/>
      <name val="宋体"/>
      <family val="3"/>
      <charset val="134"/>
    </font>
    <font>
      <b/>
      <sz val="12"/>
      <color rgb="FF0070C0"/>
      <name val="Calibri"/>
      <family val="2"/>
    </font>
    <font>
      <b/>
      <sz val="12"/>
      <color rgb="FF0070C0"/>
      <name val="宋体"/>
      <family val="3"/>
      <charset val="134"/>
    </font>
  </fonts>
  <fills count="1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theme="8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FFCC6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/>
      <right/>
      <top style="thick">
        <color theme="6"/>
      </top>
      <bottom/>
      <diagonal/>
    </border>
    <border>
      <left/>
      <right/>
      <top/>
      <bottom style="thick">
        <color theme="6"/>
      </bottom>
      <diagonal/>
    </border>
    <border>
      <left style="thick">
        <color theme="6"/>
      </left>
      <right/>
      <top style="thick">
        <color theme="6"/>
      </top>
      <bottom/>
      <diagonal/>
    </border>
    <border>
      <left/>
      <right/>
      <top/>
      <bottom style="thick">
        <color theme="6" tint="-0.249977111117893"/>
      </bottom>
      <diagonal/>
    </border>
    <border>
      <left/>
      <right/>
      <top style="thick">
        <color rgb="FF969696"/>
      </top>
      <bottom/>
      <diagonal/>
    </border>
    <border>
      <left/>
      <right/>
      <top/>
      <bottom style="thick">
        <color rgb="FF96969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95">
    <xf numFmtId="0" fontId="0" fillId="0" borderId="0"/>
    <xf numFmtId="0" fontId="1" fillId="0" borderId="4" applyNumberFormat="0" applyFill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6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9" fillId="0" borderId="0" applyNumberFormat="0" applyFill="0" applyBorder="0" applyProtection="0">
      <alignment vertical="top"/>
    </xf>
    <xf numFmtId="176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6" fillId="0" borderId="0"/>
  </cellStyleXfs>
  <cellXfs count="125">
    <xf numFmtId="0" fontId="0" fillId="0" borderId="0" xfId="0"/>
    <xf numFmtId="0" fontId="2" fillId="0" borderId="0" xfId="0" applyFont="1"/>
    <xf numFmtId="0" fontId="5" fillId="0" borderId="0" xfId="0" applyFont="1" applyFill="1" applyBorder="1" applyProtection="1">
      <protection locked="0"/>
    </xf>
    <xf numFmtId="0" fontId="6" fillId="0" borderId="0" xfId="0" applyFont="1"/>
    <xf numFmtId="0" fontId="8" fillId="2" borderId="1" xfId="0" applyFont="1" applyFill="1" applyBorder="1" applyAlignment="1">
      <alignment vertical="center"/>
    </xf>
    <xf numFmtId="179" fontId="8" fillId="2" borderId="1" xfId="0" applyNumberFormat="1" applyFont="1" applyFill="1" applyBorder="1" applyAlignment="1">
      <alignment horizontal="right" vertical="center"/>
    </xf>
    <xf numFmtId="0" fontId="6" fillId="0" borderId="0" xfId="0" applyFont="1" applyProtection="1">
      <protection locked="0"/>
    </xf>
    <xf numFmtId="0" fontId="8" fillId="0" borderId="1" xfId="0" applyFont="1" applyFill="1" applyBorder="1" applyProtection="1">
      <protection locked="0"/>
    </xf>
    <xf numFmtId="0" fontId="8" fillId="0" borderId="0" xfId="0" applyFont="1"/>
    <xf numFmtId="0" fontId="8" fillId="0" borderId="0" xfId="0" applyFont="1" applyProtection="1">
      <protection locked="0"/>
    </xf>
    <xf numFmtId="0" fontId="8" fillId="0" borderId="0" xfId="0" applyFont="1" applyFill="1" applyBorder="1" applyProtection="1">
      <protection locked="0"/>
    </xf>
    <xf numFmtId="0" fontId="9" fillId="2" borderId="1" xfId="0" applyFont="1" applyFill="1" applyBorder="1" applyProtection="1">
      <protection locked="0"/>
    </xf>
    <xf numFmtId="0" fontId="9" fillId="0" borderId="1" xfId="0" applyFont="1" applyFill="1" applyBorder="1" applyAlignment="1" applyProtection="1">
      <alignment horizontal="left"/>
      <protection locked="0"/>
    </xf>
    <xf numFmtId="0" fontId="9" fillId="2" borderId="0" xfId="0" applyFont="1" applyFill="1" applyBorder="1" applyProtection="1">
      <protection locked="0"/>
    </xf>
    <xf numFmtId="177" fontId="9" fillId="0" borderId="0" xfId="0" applyNumberFormat="1" applyFont="1" applyFill="1" applyBorder="1" applyAlignment="1" applyProtection="1">
      <alignment horizontal="left"/>
    </xf>
    <xf numFmtId="0" fontId="9" fillId="0" borderId="0" xfId="0" applyFont="1" applyFill="1" applyBorder="1" applyProtection="1">
      <protection locked="0"/>
    </xf>
    <xf numFmtId="178" fontId="9" fillId="0" borderId="0" xfId="0" applyNumberFormat="1" applyFont="1" applyFill="1" applyBorder="1" applyAlignment="1">
      <alignment horizontal="left"/>
    </xf>
    <xf numFmtId="0" fontId="9" fillId="0" borderId="0" xfId="0" applyFont="1"/>
    <xf numFmtId="178" fontId="9" fillId="0" borderId="0" xfId="0" applyNumberFormat="1" applyFont="1" applyFill="1" applyBorder="1"/>
    <xf numFmtId="49" fontId="9" fillId="0" borderId="0" xfId="0" applyNumberFormat="1" applyFont="1" applyFill="1" applyBorder="1" applyProtection="1">
      <protection locked="0"/>
    </xf>
    <xf numFmtId="0" fontId="10" fillId="0" borderId="0" xfId="4" applyFont="1" applyFill="1" applyBorder="1" applyProtection="1">
      <protection locked="0"/>
    </xf>
    <xf numFmtId="49" fontId="9" fillId="0" borderId="2" xfId="0" applyNumberFormat="1" applyFont="1" applyFill="1" applyBorder="1" applyProtection="1">
      <protection locked="0"/>
    </xf>
    <xf numFmtId="0" fontId="9" fillId="2" borderId="2" xfId="0" applyFont="1" applyFill="1" applyBorder="1" applyProtection="1">
      <protection locked="0"/>
    </xf>
    <xf numFmtId="180" fontId="8" fillId="2" borderId="3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 applyProtection="1">
      <alignment horizontal="left"/>
      <protection locked="0"/>
    </xf>
    <xf numFmtId="0" fontId="6" fillId="4" borderId="0" xfId="0" applyFont="1" applyFill="1" applyBorder="1" applyAlignment="1">
      <alignment horizontal="left" vertical="center"/>
    </xf>
    <xf numFmtId="0" fontId="6" fillId="4" borderId="0" xfId="0" applyFont="1" applyFill="1" applyBorder="1" applyAlignment="1">
      <alignment vertical="center"/>
    </xf>
    <xf numFmtId="0" fontId="9" fillId="0" borderId="0" xfId="0" quotePrefix="1" applyFont="1" applyFill="1" applyBorder="1" applyAlignment="1" applyProtection="1">
      <alignment horizontal="left"/>
      <protection locked="0"/>
    </xf>
    <xf numFmtId="181" fontId="6" fillId="3" borderId="0" xfId="0" applyNumberFormat="1" applyFont="1" applyFill="1" applyBorder="1" applyAlignment="1">
      <alignment horizontal="right" vertical="center"/>
    </xf>
    <xf numFmtId="177" fontId="9" fillId="0" borderId="0" xfId="0" applyNumberFormat="1" applyFont="1" applyAlignment="1">
      <alignment horizontal="left"/>
    </xf>
    <xf numFmtId="182" fontId="11" fillId="5" borderId="0" xfId="0" applyNumberFormat="1" applyFont="1" applyFill="1" applyBorder="1" applyAlignment="1">
      <alignment horizontal="right" vertical="center"/>
    </xf>
    <xf numFmtId="0" fontId="9" fillId="0" borderId="0" xfId="0" applyFont="1" applyAlignment="1" applyProtection="1">
      <alignment horizontal="left"/>
      <protection locked="0"/>
    </xf>
    <xf numFmtId="0" fontId="12" fillId="0" borderId="0" xfId="0" applyFont="1"/>
    <xf numFmtId="183" fontId="6" fillId="4" borderId="0" xfId="378" applyNumberFormat="1" applyFont="1" applyFill="1" applyBorder="1" applyAlignment="1">
      <alignment vertical="center"/>
    </xf>
    <xf numFmtId="0" fontId="9" fillId="0" borderId="0" xfId="0" quotePrefix="1" applyFont="1" applyAlignment="1" applyProtection="1">
      <alignment horizontal="left"/>
      <protection locked="0"/>
    </xf>
    <xf numFmtId="0" fontId="13" fillId="0" borderId="0" xfId="0" applyFont="1"/>
    <xf numFmtId="38" fontId="9" fillId="0" borderId="5" xfId="0" applyNumberFormat="1" applyFont="1" applyBorder="1" applyAlignment="1" applyProtection="1">
      <alignment horizontal="left"/>
      <protection locked="0"/>
    </xf>
    <xf numFmtId="0" fontId="16" fillId="0" borderId="0" xfId="0" applyFont="1"/>
    <xf numFmtId="0" fontId="14" fillId="0" borderId="0" xfId="0" applyFont="1" applyAlignment="1">
      <alignment horizontal="left"/>
    </xf>
    <xf numFmtId="180" fontId="0" fillId="0" borderId="0" xfId="0" applyNumberFormat="1"/>
    <xf numFmtId="181" fontId="6" fillId="4" borderId="0" xfId="0" applyNumberFormat="1" applyFont="1" applyFill="1" applyBorder="1" applyAlignment="1">
      <alignment horizontal="left" vertical="center"/>
    </xf>
    <xf numFmtId="184" fontId="6" fillId="3" borderId="0" xfId="0" applyNumberFormat="1" applyFont="1" applyFill="1" applyBorder="1" applyAlignment="1">
      <alignment horizontal="right" vertical="center"/>
    </xf>
    <xf numFmtId="181" fontId="0" fillId="0" borderId="0" xfId="0" applyNumberFormat="1"/>
    <xf numFmtId="0" fontId="6" fillId="7" borderId="0" xfId="0" applyFont="1" applyFill="1" applyBorder="1" applyAlignment="1">
      <alignment horizontal="left" vertical="center"/>
    </xf>
    <xf numFmtId="181" fontId="6" fillId="7" borderId="0" xfId="0" applyNumberFormat="1" applyFont="1" applyFill="1" applyBorder="1" applyAlignment="1">
      <alignment horizontal="left" vertical="center"/>
    </xf>
    <xf numFmtId="184" fontId="6" fillId="8" borderId="0" xfId="0" applyNumberFormat="1" applyFont="1" applyFill="1" applyBorder="1" applyAlignment="1">
      <alignment horizontal="right" vertical="center"/>
    </xf>
    <xf numFmtId="183" fontId="8" fillId="7" borderId="0" xfId="378" applyNumberFormat="1" applyFont="1" applyFill="1" applyBorder="1" applyAlignment="1">
      <alignment horizontal="right" vertical="center"/>
    </xf>
    <xf numFmtId="181" fontId="8" fillId="8" borderId="0" xfId="0" applyNumberFormat="1" applyFont="1" applyFill="1" applyBorder="1" applyAlignment="1">
      <alignment horizontal="right" vertical="center"/>
    </xf>
    <xf numFmtId="0" fontId="8" fillId="10" borderId="0" xfId="0" applyFont="1" applyFill="1" applyAlignment="1">
      <alignment vertical="center"/>
    </xf>
    <xf numFmtId="0" fontId="8" fillId="10" borderId="0" xfId="0" applyFont="1" applyFill="1" applyAlignment="1">
      <alignment horizontal="right" vertical="center"/>
    </xf>
    <xf numFmtId="0" fontId="20" fillId="0" borderId="0" xfId="487" applyNumberFormat="1" applyFont="1" applyBorder="1" applyAlignment="1">
      <alignment horizontal="left" vertical="center"/>
    </xf>
    <xf numFmtId="0" fontId="20" fillId="0" borderId="0" xfId="487" applyNumberFormat="1" applyFont="1" applyBorder="1" applyAlignment="1">
      <alignment vertical="center"/>
    </xf>
    <xf numFmtId="0" fontId="20" fillId="0" borderId="0" xfId="487" applyNumberFormat="1" applyFont="1" applyAlignment="1">
      <alignment horizontal="center" vertical="center"/>
    </xf>
    <xf numFmtId="0" fontId="21" fillId="0" borderId="0" xfId="487" applyFont="1" applyAlignment="1">
      <alignment vertical="center"/>
    </xf>
    <xf numFmtId="0" fontId="22" fillId="0" borderId="7" xfId="487" applyFont="1" applyBorder="1" applyAlignment="1"/>
    <xf numFmtId="0" fontId="22" fillId="0" borderId="7" xfId="487" applyFont="1" applyBorder="1" applyAlignment="1">
      <alignment wrapText="1"/>
    </xf>
    <xf numFmtId="0" fontId="22" fillId="0" borderId="0" xfId="487" applyFont="1" applyBorder="1" applyAlignment="1">
      <alignment wrapText="1"/>
    </xf>
    <xf numFmtId="0" fontId="23" fillId="0" borderId="0" xfId="487" quotePrefix="1" applyFont="1" applyBorder="1" applyAlignment="1">
      <alignment horizontal="center" wrapText="1"/>
    </xf>
    <xf numFmtId="0" fontId="20" fillId="5" borderId="0" xfId="487" applyFont="1" applyFill="1" applyAlignment="1">
      <alignment vertical="center"/>
    </xf>
    <xf numFmtId="0" fontId="22" fillId="0" borderId="7" xfId="487" applyFont="1" applyBorder="1" applyAlignment="1">
      <alignment vertical="center"/>
    </xf>
    <xf numFmtId="0" fontId="22" fillId="0" borderId="8" xfId="487" applyFont="1" applyBorder="1" applyAlignment="1"/>
    <xf numFmtId="0" fontId="22" fillId="0" borderId="0" xfId="487" applyFont="1" applyBorder="1" applyAlignment="1"/>
    <xf numFmtId="0" fontId="23" fillId="0" borderId="0" xfId="487" applyFont="1" applyBorder="1" applyAlignment="1">
      <alignment horizontal="center"/>
    </xf>
    <xf numFmtId="0" fontId="22" fillId="0" borderId="8" xfId="487" applyFont="1" applyBorder="1" applyAlignment="1">
      <alignment horizontal="left" wrapText="1"/>
    </xf>
    <xf numFmtId="0" fontId="22" fillId="0" borderId="0" xfId="487" applyFont="1" applyBorder="1" applyAlignment="1">
      <alignment horizontal="left" wrapText="1"/>
    </xf>
    <xf numFmtId="0" fontId="23" fillId="0" borderId="0" xfId="487" applyFont="1" applyBorder="1" applyAlignment="1">
      <alignment horizontal="center" wrapText="1"/>
    </xf>
    <xf numFmtId="0" fontId="22" fillId="0" borderId="8" xfId="487" applyFont="1" applyBorder="1" applyAlignment="1">
      <alignment wrapText="1"/>
    </xf>
    <xf numFmtId="0" fontId="22" fillId="0" borderId="0" xfId="487" applyFont="1" applyBorder="1" applyAlignment="1">
      <alignment horizontal="center" wrapText="1"/>
    </xf>
    <xf numFmtId="15" fontId="22" fillId="0" borderId="8" xfId="487" applyNumberFormat="1" applyFont="1" applyBorder="1" applyAlignment="1">
      <alignment horizontal="left"/>
    </xf>
    <xf numFmtId="15" fontId="22" fillId="0" borderId="0" xfId="487" applyNumberFormat="1" applyFont="1" applyBorder="1" applyAlignment="1">
      <alignment horizontal="left"/>
    </xf>
    <xf numFmtId="0" fontId="22" fillId="0" borderId="0" xfId="487" quotePrefix="1" applyFont="1" applyBorder="1" applyAlignment="1">
      <alignment horizontal="center"/>
    </xf>
    <xf numFmtId="49" fontId="24" fillId="5" borderId="0" xfId="487" applyNumberFormat="1" applyFont="1" applyFill="1" applyBorder="1" applyAlignment="1" applyProtection="1">
      <alignment horizontal="left" vertical="center"/>
    </xf>
    <xf numFmtId="0" fontId="20" fillId="5" borderId="0" xfId="487" applyFont="1" applyFill="1" applyBorder="1" applyAlignment="1">
      <alignment vertical="center"/>
    </xf>
    <xf numFmtId="0" fontId="20" fillId="5" borderId="0" xfId="487" applyFont="1" applyFill="1" applyAlignment="1">
      <alignment horizontal="center" vertical="center"/>
    </xf>
    <xf numFmtId="0" fontId="26" fillId="0" borderId="0" xfId="487" applyFont="1" applyAlignment="1">
      <alignment vertical="center"/>
    </xf>
    <xf numFmtId="0" fontId="27" fillId="6" borderId="7" xfId="487" quotePrefix="1" applyFont="1" applyFill="1" applyBorder="1" applyAlignment="1">
      <alignment horizontal="left" vertical="center" wrapText="1"/>
    </xf>
    <xf numFmtId="0" fontId="28" fillId="5" borderId="7" xfId="487" applyFont="1" applyFill="1" applyBorder="1" applyAlignment="1">
      <alignment horizontal="center" vertical="center" wrapText="1"/>
    </xf>
    <xf numFmtId="0" fontId="26" fillId="0" borderId="0" xfId="487" applyFont="1" applyFill="1" applyAlignment="1">
      <alignment vertical="center"/>
    </xf>
    <xf numFmtId="0" fontId="27" fillId="5" borderId="7" xfId="487" applyFont="1" applyFill="1" applyBorder="1" applyAlignment="1">
      <alignment horizontal="center" vertical="center" wrapText="1"/>
    </xf>
    <xf numFmtId="0" fontId="30" fillId="5" borderId="7" xfId="487" applyFont="1" applyFill="1" applyBorder="1" applyAlignment="1">
      <alignment vertical="center"/>
    </xf>
    <xf numFmtId="0" fontId="30" fillId="5" borderId="7" xfId="487" applyFont="1" applyFill="1" applyBorder="1" applyAlignment="1">
      <alignment horizontal="center" vertical="center"/>
    </xf>
    <xf numFmtId="0" fontId="26" fillId="0" borderId="0" xfId="487" applyFont="1" applyFill="1" applyBorder="1" applyAlignment="1">
      <alignment vertical="center"/>
    </xf>
    <xf numFmtId="0" fontId="31" fillId="0" borderId="0" xfId="487" applyFont="1" applyAlignment="1">
      <alignment vertical="center"/>
    </xf>
    <xf numFmtId="0" fontId="32" fillId="0" borderId="0" xfId="487" applyFont="1" applyFill="1" applyBorder="1" applyAlignment="1">
      <alignment horizontal="left"/>
    </xf>
    <xf numFmtId="0" fontId="31" fillId="0" borderId="0" xfId="487" applyFont="1" applyFill="1" applyAlignment="1"/>
    <xf numFmtId="0" fontId="31" fillId="0" borderId="0" xfId="487" applyNumberFormat="1" applyFont="1" applyAlignment="1">
      <alignment horizontal="center" vertical="center"/>
    </xf>
    <xf numFmtId="0" fontId="31" fillId="0" borderId="0" xfId="487" applyFont="1" applyFill="1" applyBorder="1" applyAlignment="1">
      <alignment horizontal="left" vertical="center"/>
    </xf>
    <xf numFmtId="0" fontId="31" fillId="0" borderId="0" xfId="487" applyFont="1" applyFill="1" applyAlignment="1">
      <alignment horizontal="left" vertical="center"/>
    </xf>
    <xf numFmtId="0" fontId="33" fillId="0" borderId="0" xfId="487" applyNumberFormat="1" applyFont="1" applyAlignment="1">
      <alignment horizontal="center" vertical="center" wrapText="1"/>
    </xf>
    <xf numFmtId="0" fontId="20" fillId="0" borderId="0" xfId="487" applyNumberFormat="1" applyFont="1" applyAlignment="1">
      <alignment vertical="center"/>
    </xf>
    <xf numFmtId="0" fontId="35" fillId="0" borderId="0" xfId="0" applyFont="1"/>
    <xf numFmtId="0" fontId="0" fillId="0" borderId="0" xfId="0" applyFont="1"/>
    <xf numFmtId="0" fontId="27" fillId="12" borderId="7" xfId="487" quotePrefix="1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27" fillId="13" borderId="7" xfId="487" quotePrefix="1" applyFont="1" applyFill="1" applyBorder="1" applyAlignment="1">
      <alignment horizontal="left" vertical="center" wrapText="1"/>
    </xf>
    <xf numFmtId="0" fontId="28" fillId="14" borderId="7" xfId="487" applyFont="1" applyFill="1" applyBorder="1" applyAlignment="1">
      <alignment horizontal="center" vertical="center" wrapText="1"/>
    </xf>
    <xf numFmtId="0" fontId="27" fillId="13" borderId="7" xfId="487" quotePrefix="1" applyFont="1" applyFill="1" applyBorder="1" applyAlignment="1">
      <alignment horizontal="center" vertical="center" wrapText="1"/>
    </xf>
    <xf numFmtId="0" fontId="37" fillId="12" borderId="7" xfId="487" quotePrefix="1" applyFont="1" applyFill="1" applyBorder="1" applyAlignment="1">
      <alignment horizontal="left" vertical="center" wrapText="1"/>
    </xf>
    <xf numFmtId="0" fontId="27" fillId="15" borderId="7" xfId="487" applyFont="1" applyFill="1" applyBorder="1" applyAlignment="1">
      <alignment horizontal="center" vertical="center" wrapText="1"/>
    </xf>
    <xf numFmtId="0" fontId="28" fillId="15" borderId="7" xfId="487" applyFont="1" applyFill="1" applyBorder="1" applyAlignment="1">
      <alignment horizontal="center" vertical="center" wrapText="1"/>
    </xf>
    <xf numFmtId="0" fontId="29" fillId="12" borderId="7" xfId="487" quotePrefix="1" applyFont="1" applyFill="1" applyBorder="1" applyAlignment="1">
      <alignment horizontal="left" vertical="center" wrapText="1"/>
    </xf>
    <xf numFmtId="0" fontId="30" fillId="15" borderId="7" xfId="487" applyFont="1" applyFill="1" applyBorder="1" applyAlignment="1">
      <alignment horizontal="center" vertical="center"/>
    </xf>
    <xf numFmtId="181" fontId="6" fillId="0" borderId="0" xfId="0" applyNumberFormat="1" applyFont="1"/>
    <xf numFmtId="181" fontId="6" fillId="4" borderId="0" xfId="0" applyNumberFormat="1" applyFont="1" applyFill="1" applyBorder="1" applyAlignment="1">
      <alignment horizontal="left" vertical="center" wrapText="1"/>
    </xf>
    <xf numFmtId="184" fontId="6" fillId="3" borderId="0" xfId="0" applyNumberFormat="1" applyFont="1" applyFill="1" applyBorder="1" applyAlignment="1">
      <alignment horizontal="right" vertical="center" wrapText="1"/>
    </xf>
    <xf numFmtId="181" fontId="6" fillId="3" borderId="0" xfId="0" applyNumberFormat="1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0" fontId="35" fillId="0" borderId="0" xfId="0" applyFont="1" applyAlignment="1">
      <alignment wrapText="1"/>
    </xf>
    <xf numFmtId="0" fontId="39" fillId="0" borderId="0" xfId="0" applyFont="1"/>
    <xf numFmtId="0" fontId="45" fillId="4" borderId="0" xfId="0" applyFont="1" applyFill="1" applyBorder="1" applyAlignment="1">
      <alignment horizontal="left" vertical="center"/>
    </xf>
    <xf numFmtId="0" fontId="45" fillId="4" borderId="0" xfId="0" applyFont="1" applyFill="1" applyBorder="1" applyAlignment="1">
      <alignment horizontal="left" vertical="center" wrapText="1"/>
    </xf>
    <xf numFmtId="181" fontId="45" fillId="4" borderId="0" xfId="0" applyNumberFormat="1" applyFont="1" applyFill="1" applyBorder="1" applyAlignment="1">
      <alignment horizontal="left" vertical="center"/>
    </xf>
    <xf numFmtId="184" fontId="45" fillId="3" borderId="0" xfId="0" applyNumberFormat="1" applyFont="1" applyFill="1" applyBorder="1" applyAlignment="1">
      <alignment horizontal="right" vertical="center"/>
    </xf>
    <xf numFmtId="181" fontId="45" fillId="3" borderId="0" xfId="0" applyNumberFormat="1" applyFont="1" applyFill="1" applyBorder="1" applyAlignment="1">
      <alignment horizontal="right" vertical="center"/>
    </xf>
    <xf numFmtId="183" fontId="45" fillId="4" borderId="0" xfId="378" applyNumberFormat="1" applyFont="1" applyFill="1" applyBorder="1" applyAlignment="1">
      <alignment vertical="center"/>
    </xf>
    <xf numFmtId="181" fontId="8" fillId="3" borderId="0" xfId="0" applyNumberFormat="1" applyFont="1" applyFill="1" applyBorder="1" applyAlignment="1">
      <alignment horizontal="right" vertical="center"/>
    </xf>
    <xf numFmtId="184" fontId="8" fillId="3" borderId="0" xfId="0" applyNumberFormat="1" applyFont="1" applyFill="1" applyBorder="1" applyAlignment="1">
      <alignment horizontal="right" vertical="center"/>
    </xf>
    <xf numFmtId="0" fontId="15" fillId="9" borderId="0" xfId="0" applyFont="1" applyFill="1" applyAlignment="1">
      <alignment horizontal="left"/>
    </xf>
    <xf numFmtId="0" fontId="8" fillId="9" borderId="0" xfId="0" applyFont="1" applyFill="1" applyAlignment="1">
      <alignment horizontal="left"/>
    </xf>
    <xf numFmtId="0" fontId="7" fillId="0" borderId="4" xfId="1" applyFont="1" applyAlignment="1" applyProtection="1">
      <alignment horizontal="left" vertical="center"/>
      <protection locked="0"/>
    </xf>
    <xf numFmtId="49" fontId="10" fillId="0" borderId="6" xfId="4" applyNumberFormat="1" applyFont="1" applyBorder="1" applyAlignment="1">
      <alignment horizontal="left" wrapText="1"/>
    </xf>
    <xf numFmtId="185" fontId="25" fillId="11" borderId="7" xfId="487" applyNumberFormat="1" applyFont="1" applyFill="1" applyBorder="1" applyAlignment="1">
      <alignment horizontal="center" vertical="center" wrapText="1"/>
    </xf>
    <xf numFmtId="0" fontId="27" fillId="13" borderId="7" xfId="487" applyFont="1" applyFill="1" applyBorder="1" applyAlignment="1">
      <alignment horizontal="center" vertical="center" wrapText="1"/>
    </xf>
    <xf numFmtId="0" fontId="27" fillId="6" borderId="7" xfId="487" applyFont="1" applyFill="1" applyBorder="1" applyAlignment="1">
      <alignment horizontal="center" vertical="center" wrapText="1"/>
    </xf>
    <xf numFmtId="0" fontId="25" fillId="11" borderId="7" xfId="487" applyNumberFormat="1" applyFont="1" applyFill="1" applyBorder="1" applyAlignment="1">
      <alignment horizontal="center" vertical="center" wrapText="1"/>
    </xf>
  </cellXfs>
  <cellStyles count="495">
    <cellStyle name="Comma 2" xfId="488"/>
    <cellStyle name="Normal 2" xfId="487"/>
    <cellStyle name="Normal 3" xfId="494"/>
    <cellStyle name="Percent 2" xfId="489"/>
    <cellStyle name="标题 1" xfId="1" builtinId="16" customBuiltin="1"/>
    <cellStyle name="常规" xfId="0" builtinId="0" customBuiltin="1"/>
    <cellStyle name="超链接" xfId="2" builtinId="8" hidden="1"/>
    <cellStyle name="超链接" xfId="4" builtinId="8"/>
    <cellStyle name="千位分隔" xfId="378" builtinId="3"/>
    <cellStyle name="已访问的超链接" xfId="3" builtinId="9" hidden="1"/>
    <cellStyle name="已访问的超链接" xfId="5" builtinId="9" hidden="1"/>
    <cellStyle name="已访问的超链接" xfId="6" builtinId="9" hidden="1"/>
    <cellStyle name="已访问的超链接" xfId="7" builtinId="9" hidden="1"/>
    <cellStyle name="已访问的超链接" xfId="8" builtinId="9" hidden="1"/>
    <cellStyle name="已访问的超链接" xfId="9" builtinId="9" hidden="1"/>
    <cellStyle name="已访问的超链接" xfId="10" builtinId="9" hidden="1"/>
    <cellStyle name="已访问的超链接" xfId="11" builtinId="9" hidden="1"/>
    <cellStyle name="已访问的超链接" xfId="12" builtinId="9" hidden="1"/>
    <cellStyle name="已访问的超链接" xfId="13" builtinId="9" hidden="1"/>
    <cellStyle name="已访问的超链接" xfId="14" builtinId="9" hidden="1"/>
    <cellStyle name="已访问的超链接" xfId="15" builtinId="9" hidden="1"/>
    <cellStyle name="已访问的超链接" xfId="16" builtinId="9" hidden="1"/>
    <cellStyle name="已访问的超链接" xfId="17" builtinId="9" hidden="1"/>
    <cellStyle name="已访问的超链接" xfId="18" builtinId="9" hidden="1"/>
    <cellStyle name="已访问的超链接" xfId="19" builtinId="9" hidden="1"/>
    <cellStyle name="已访问的超链接" xfId="20" builtinId="9" hidden="1"/>
    <cellStyle name="已访问的超链接" xfId="21" builtinId="9" hidden="1"/>
    <cellStyle name="已访问的超链接" xfId="22" builtinId="9" hidden="1"/>
    <cellStyle name="已访问的超链接" xfId="23" builtinId="9" hidden="1"/>
    <cellStyle name="已访问的超链接" xfId="24" builtinId="9" hidden="1"/>
    <cellStyle name="已访问的超链接" xfId="25" builtinId="9" hidden="1"/>
    <cellStyle name="已访问的超链接" xfId="26" builtinId="9" hidden="1"/>
    <cellStyle name="已访问的超链接" xfId="27" builtinId="9" hidden="1"/>
    <cellStyle name="已访问的超链接" xfId="28" builtinId="9" hidden="1"/>
    <cellStyle name="已访问的超链接" xfId="29" builtinId="9" hidden="1"/>
    <cellStyle name="已访问的超链接" xfId="30" builtinId="9" hidden="1"/>
    <cellStyle name="已访问的超链接" xfId="31" builtinId="9" hidden="1"/>
    <cellStyle name="已访问的超链接" xfId="32" builtinId="9" hidden="1"/>
    <cellStyle name="已访问的超链接" xfId="33" builtinId="9" hidden="1"/>
    <cellStyle name="已访问的超链接" xfId="34" builtinId="9" hidden="1"/>
    <cellStyle name="已访问的超链接" xfId="35" builtinId="9" hidden="1"/>
    <cellStyle name="已访问的超链接" xfId="36" builtinId="9" hidden="1"/>
    <cellStyle name="已访问的超链接" xfId="37" builtinId="9" hidden="1"/>
    <cellStyle name="已访问的超链接" xfId="38" builtinId="9" hidden="1"/>
    <cellStyle name="已访问的超链接" xfId="39" builtinId="9" hidden="1"/>
    <cellStyle name="已访问的超链接" xfId="40" builtinId="9" hidden="1"/>
    <cellStyle name="已访问的超链接" xfId="41" builtinId="9" hidden="1"/>
    <cellStyle name="已访问的超链接" xfId="42" builtinId="9" hidden="1"/>
    <cellStyle name="已访问的超链接" xfId="43" builtinId="9" hidden="1"/>
    <cellStyle name="已访问的超链接" xfId="44" builtinId="9" hidden="1"/>
    <cellStyle name="已访问的超链接" xfId="45" builtinId="9" hidden="1"/>
    <cellStyle name="已访问的超链接" xfId="46" builtinId="9" hidden="1"/>
    <cellStyle name="已访问的超链接" xfId="47" builtinId="9" hidden="1"/>
    <cellStyle name="已访问的超链接" xfId="48" builtinId="9" hidden="1"/>
    <cellStyle name="已访问的超链接" xfId="49" builtinId="9" hidden="1"/>
    <cellStyle name="已访问的超链接" xfId="50" builtinId="9" hidden="1"/>
    <cellStyle name="已访问的超链接" xfId="51" builtinId="9" hidden="1"/>
    <cellStyle name="已访问的超链接" xfId="52" builtinId="9" hidden="1"/>
    <cellStyle name="已访问的超链接" xfId="53" builtinId="9" hidden="1"/>
    <cellStyle name="已访问的超链接" xfId="54" builtinId="9" hidden="1"/>
    <cellStyle name="已访问的超链接" xfId="55" builtinId="9" hidden="1"/>
    <cellStyle name="已访问的超链接" xfId="56" builtinId="9" hidden="1"/>
    <cellStyle name="已访问的超链接" xfId="57" builtinId="9" hidden="1"/>
    <cellStyle name="已访问的超链接" xfId="58" builtinId="9" hidden="1"/>
    <cellStyle name="已访问的超链接" xfId="59" builtinId="9" hidden="1"/>
    <cellStyle name="已访问的超链接" xfId="60" builtinId="9" hidden="1"/>
    <cellStyle name="已访问的超链接" xfId="61" builtinId="9" hidden="1"/>
    <cellStyle name="已访问的超链接" xfId="62" builtinId="9" hidden="1"/>
    <cellStyle name="已访问的超链接" xfId="63" builtinId="9" hidden="1"/>
    <cellStyle name="已访问的超链接" xfId="64" builtinId="9" hidden="1"/>
    <cellStyle name="已访问的超链接" xfId="65" builtinId="9" hidden="1"/>
    <cellStyle name="已访问的超链接" xfId="66" builtinId="9" hidden="1"/>
    <cellStyle name="已访问的超链接" xfId="67" builtinId="9" hidden="1"/>
    <cellStyle name="已访问的超链接" xfId="68" builtinId="9" hidden="1"/>
    <cellStyle name="已访问的超链接" xfId="69" builtinId="9" hidden="1"/>
    <cellStyle name="已访问的超链接" xfId="70" builtinId="9" hidden="1"/>
    <cellStyle name="已访问的超链接" xfId="71" builtinId="9" hidden="1"/>
    <cellStyle name="已访问的超链接" xfId="72" builtinId="9" hidden="1"/>
    <cellStyle name="已访问的超链接" xfId="73" builtinId="9" hidden="1"/>
    <cellStyle name="已访问的超链接" xfId="74" builtinId="9" hidden="1"/>
    <cellStyle name="已访问的超链接" xfId="75" builtinId="9" hidden="1"/>
    <cellStyle name="已访问的超链接" xfId="76" builtinId="9" hidden="1"/>
    <cellStyle name="已访问的超链接" xfId="77" builtinId="9" hidden="1"/>
    <cellStyle name="已访问的超链接" xfId="78" builtinId="9" hidden="1"/>
    <cellStyle name="已访问的超链接" xfId="79" builtinId="9" hidden="1"/>
    <cellStyle name="已访问的超链接" xfId="80" builtinId="9" hidden="1"/>
    <cellStyle name="已访问的超链接" xfId="81" builtinId="9" hidden="1"/>
    <cellStyle name="已访问的超链接" xfId="82" builtinId="9" hidden="1"/>
    <cellStyle name="已访问的超链接" xfId="83" builtinId="9" hidden="1"/>
    <cellStyle name="已访问的超链接" xfId="84" builtinId="9" hidden="1"/>
    <cellStyle name="已访问的超链接" xfId="85" builtinId="9" hidden="1"/>
    <cellStyle name="已访问的超链接" xfId="86" builtinId="9" hidden="1"/>
    <cellStyle name="已访问的超链接" xfId="87" builtinId="9" hidden="1"/>
    <cellStyle name="已访问的超链接" xfId="88" builtinId="9" hidden="1"/>
    <cellStyle name="已访问的超链接" xfId="89" builtinId="9" hidden="1"/>
    <cellStyle name="已访问的超链接" xfId="90" builtinId="9" hidden="1"/>
    <cellStyle name="已访问的超链接" xfId="91" builtinId="9" hidden="1"/>
    <cellStyle name="已访问的超链接" xfId="92" builtinId="9" hidden="1"/>
    <cellStyle name="已访问的超链接" xfId="93" builtinId="9" hidden="1"/>
    <cellStyle name="已访问的超链接" xfId="94" builtinId="9" hidden="1"/>
    <cellStyle name="已访问的超链接" xfId="95" builtinId="9" hidden="1"/>
    <cellStyle name="已访问的超链接" xfId="96" builtinId="9" hidden="1"/>
    <cellStyle name="已访问的超链接" xfId="97" builtinId="9" hidden="1"/>
    <cellStyle name="已访问的超链接" xfId="98" builtinId="9" hidden="1"/>
    <cellStyle name="已访问的超链接" xfId="99" builtinId="9" hidden="1"/>
    <cellStyle name="已访问的超链接" xfId="100" builtinId="9" hidden="1"/>
    <cellStyle name="已访问的超链接" xfId="101" builtinId="9" hidden="1"/>
    <cellStyle name="已访问的超链接" xfId="102" builtinId="9" hidden="1"/>
    <cellStyle name="已访问的超链接" xfId="103" builtinId="9" hidden="1"/>
    <cellStyle name="已访问的超链接" xfId="104" builtinId="9" hidden="1"/>
    <cellStyle name="已访问的超链接" xfId="105" builtinId="9" hidden="1"/>
    <cellStyle name="已访问的超链接" xfId="106" builtinId="9" hidden="1"/>
    <cellStyle name="已访问的超链接" xfId="107" builtinId="9" hidden="1"/>
    <cellStyle name="已访问的超链接" xfId="108" builtinId="9" hidden="1"/>
    <cellStyle name="已访问的超链接" xfId="109" builtinId="9" hidden="1"/>
    <cellStyle name="已访问的超链接" xfId="110" builtinId="9" hidden="1"/>
    <cellStyle name="已访问的超链接" xfId="111" builtinId="9" hidden="1"/>
    <cellStyle name="已访问的超链接" xfId="112" builtinId="9" hidden="1"/>
    <cellStyle name="已访问的超链接" xfId="113" builtinId="9" hidden="1"/>
    <cellStyle name="已访问的超链接" xfId="114" builtinId="9" hidden="1"/>
    <cellStyle name="已访问的超链接" xfId="115" builtinId="9" hidden="1"/>
    <cellStyle name="已访问的超链接" xfId="116" builtinId="9" hidden="1"/>
    <cellStyle name="已访问的超链接" xfId="117" builtinId="9" hidden="1"/>
    <cellStyle name="已访问的超链接" xfId="118" builtinId="9" hidden="1"/>
    <cellStyle name="已访问的超链接" xfId="119" builtinId="9" hidden="1"/>
    <cellStyle name="已访问的超链接" xfId="120" builtinId="9" hidden="1"/>
    <cellStyle name="已访问的超链接" xfId="121" builtinId="9" hidden="1"/>
    <cellStyle name="已访问的超链接" xfId="122" builtinId="9" hidden="1"/>
    <cellStyle name="已访问的超链接" xfId="123" builtinId="9" hidden="1"/>
    <cellStyle name="已访问的超链接" xfId="124" builtinId="9" hidden="1"/>
    <cellStyle name="已访问的超链接" xfId="125" builtinId="9" hidden="1"/>
    <cellStyle name="已访问的超链接" xfId="126" builtinId="9" hidden="1"/>
    <cellStyle name="已访问的超链接" xfId="127" builtinId="9" hidden="1"/>
    <cellStyle name="已访问的超链接" xfId="128" builtinId="9" hidden="1"/>
    <cellStyle name="已访问的超链接" xfId="129" builtinId="9" hidden="1"/>
    <cellStyle name="已访问的超链接" xfId="130" builtinId="9" hidden="1"/>
    <cellStyle name="已访问的超链接" xfId="131" builtinId="9" hidden="1"/>
    <cellStyle name="已访问的超链接" xfId="132" builtinId="9" hidden="1"/>
    <cellStyle name="已访问的超链接" xfId="133" builtinId="9" hidden="1"/>
    <cellStyle name="已访问的超链接" xfId="134" builtinId="9" hidden="1"/>
    <cellStyle name="已访问的超链接" xfId="135" builtinId="9" hidden="1"/>
    <cellStyle name="已访问的超链接" xfId="136" builtinId="9" hidden="1"/>
    <cellStyle name="已访问的超链接" xfId="137" builtinId="9" hidden="1"/>
    <cellStyle name="已访问的超链接" xfId="138" builtinId="9" hidden="1"/>
    <cellStyle name="已访问的超链接" xfId="139" builtinId="9" hidden="1"/>
    <cellStyle name="已访问的超链接" xfId="140" builtinId="9" hidden="1"/>
    <cellStyle name="已访问的超链接" xfId="141" builtinId="9" hidden="1"/>
    <cellStyle name="已访问的超链接" xfId="142" builtinId="9" hidden="1"/>
    <cellStyle name="已访问的超链接" xfId="143" builtinId="9" hidden="1"/>
    <cellStyle name="已访问的超链接" xfId="144" builtinId="9" hidden="1"/>
    <cellStyle name="已访问的超链接" xfId="145" builtinId="9" hidden="1"/>
    <cellStyle name="已访问的超链接" xfId="146" builtinId="9" hidden="1"/>
    <cellStyle name="已访问的超链接" xfId="147" builtinId="9" hidden="1"/>
    <cellStyle name="已访问的超链接" xfId="148" builtinId="9" hidden="1"/>
    <cellStyle name="已访问的超链接" xfId="149" builtinId="9" hidden="1"/>
    <cellStyle name="已访问的超链接" xfId="150" builtinId="9" hidden="1"/>
    <cellStyle name="已访问的超链接" xfId="151" builtinId="9" hidden="1"/>
    <cellStyle name="已访问的超链接" xfId="152" builtinId="9" hidden="1"/>
    <cellStyle name="已访问的超链接" xfId="153" builtinId="9" hidden="1"/>
    <cellStyle name="已访问的超链接" xfId="154" builtinId="9" hidden="1"/>
    <cellStyle name="已访问的超链接" xfId="155" builtinId="9" hidden="1"/>
    <cellStyle name="已访问的超链接" xfId="156" builtinId="9" hidden="1"/>
    <cellStyle name="已访问的超链接" xfId="157" builtinId="9" hidden="1"/>
    <cellStyle name="已访问的超链接" xfId="158" builtinId="9" hidden="1"/>
    <cellStyle name="已访问的超链接" xfId="159" builtinId="9" hidden="1"/>
    <cellStyle name="已访问的超链接" xfId="160" builtinId="9" hidden="1"/>
    <cellStyle name="已访问的超链接" xfId="161" builtinId="9" hidden="1"/>
    <cellStyle name="已访问的超链接" xfId="162" builtinId="9" hidden="1"/>
    <cellStyle name="已访问的超链接" xfId="163" builtinId="9" hidden="1"/>
    <cellStyle name="已访问的超链接" xfId="164" builtinId="9" hidden="1"/>
    <cellStyle name="已访问的超链接" xfId="165" builtinId="9" hidden="1"/>
    <cellStyle name="已访问的超链接" xfId="166" builtinId="9" hidden="1"/>
    <cellStyle name="已访问的超链接" xfId="167" builtinId="9" hidden="1"/>
    <cellStyle name="已访问的超链接" xfId="168" builtinId="9" hidden="1"/>
    <cellStyle name="已访问的超链接" xfId="169" builtinId="9" hidden="1"/>
    <cellStyle name="已访问的超链接" xfId="170" builtinId="9" hidden="1"/>
    <cellStyle name="已访问的超链接" xfId="171" builtinId="9" hidden="1"/>
    <cellStyle name="已访问的超链接" xfId="172" builtinId="9" hidden="1"/>
    <cellStyle name="已访问的超链接" xfId="173" builtinId="9" hidden="1"/>
    <cellStyle name="已访问的超链接" xfId="174" builtinId="9" hidden="1"/>
    <cellStyle name="已访问的超链接" xfId="175" builtinId="9" hidden="1"/>
    <cellStyle name="已访问的超链接" xfId="176" builtinId="9" hidden="1"/>
    <cellStyle name="已访问的超链接" xfId="177" builtinId="9" hidden="1"/>
    <cellStyle name="已访问的超链接" xfId="178" builtinId="9" hidden="1"/>
    <cellStyle name="已访问的超链接" xfId="179" builtinId="9" hidden="1"/>
    <cellStyle name="已访问的超链接" xfId="180" builtinId="9" hidden="1"/>
    <cellStyle name="已访问的超链接" xfId="181" builtinId="9" hidden="1"/>
    <cellStyle name="已访问的超链接" xfId="182" builtinId="9" hidden="1"/>
    <cellStyle name="已访问的超链接" xfId="183" builtinId="9" hidden="1"/>
    <cellStyle name="已访问的超链接" xfId="184" builtinId="9" hidden="1"/>
    <cellStyle name="已访问的超链接" xfId="185" builtinId="9" hidden="1"/>
    <cellStyle name="已访问的超链接" xfId="186" builtinId="9" hidden="1"/>
    <cellStyle name="已访问的超链接" xfId="187" builtinId="9" hidden="1"/>
    <cellStyle name="已访问的超链接" xfId="188" builtinId="9" hidden="1"/>
    <cellStyle name="已访问的超链接" xfId="189" builtinId="9" hidden="1"/>
    <cellStyle name="已访问的超链接" xfId="190" builtinId="9" hidden="1"/>
    <cellStyle name="已访问的超链接" xfId="191" builtinId="9" hidden="1"/>
    <cellStyle name="已访问的超链接" xfId="192" builtinId="9" hidden="1"/>
    <cellStyle name="已访问的超链接" xfId="193" builtinId="9" hidden="1"/>
    <cellStyle name="已访问的超链接" xfId="194" builtinId="9" hidden="1"/>
    <cellStyle name="已访问的超链接" xfId="195" builtinId="9" hidden="1"/>
    <cellStyle name="已访问的超链接" xfId="196" builtinId="9" hidden="1"/>
    <cellStyle name="已访问的超链接" xfId="197" builtinId="9" hidden="1"/>
    <cellStyle name="已访问的超链接" xfId="198" builtinId="9" hidden="1"/>
    <cellStyle name="已访问的超链接" xfId="199" builtinId="9" hidden="1"/>
    <cellStyle name="已访问的超链接" xfId="200" builtinId="9" hidden="1"/>
    <cellStyle name="已访问的超链接" xfId="201" builtinId="9" hidden="1"/>
    <cellStyle name="已访问的超链接" xfId="202" builtinId="9" hidden="1"/>
    <cellStyle name="已访问的超链接" xfId="203" builtinId="9" hidden="1"/>
    <cellStyle name="已访问的超链接" xfId="204" builtinId="9" hidden="1"/>
    <cellStyle name="已访问的超链接" xfId="205" builtinId="9" hidden="1"/>
    <cellStyle name="已访问的超链接" xfId="206" builtinId="9" hidden="1"/>
    <cellStyle name="已访问的超链接" xfId="207" builtinId="9" hidden="1"/>
    <cellStyle name="已访问的超链接" xfId="208" builtinId="9" hidden="1"/>
    <cellStyle name="已访问的超链接" xfId="209" builtinId="9" hidden="1"/>
    <cellStyle name="已访问的超链接" xfId="210" builtinId="9" hidden="1"/>
    <cellStyle name="已访问的超链接" xfId="211" builtinId="9" hidden="1"/>
    <cellStyle name="已访问的超链接" xfId="212" builtinId="9" hidden="1"/>
    <cellStyle name="已访问的超链接" xfId="213" builtinId="9" hidden="1"/>
    <cellStyle name="已访问的超链接" xfId="214" builtinId="9" hidden="1"/>
    <cellStyle name="已访问的超链接" xfId="215" builtinId="9" hidden="1"/>
    <cellStyle name="已访问的超链接" xfId="216" builtinId="9" hidden="1"/>
    <cellStyle name="已访问的超链接" xfId="217" builtinId="9" hidden="1"/>
    <cellStyle name="已访问的超链接" xfId="218" builtinId="9" hidden="1"/>
    <cellStyle name="已访问的超链接" xfId="219" builtinId="9" hidden="1"/>
    <cellStyle name="已访问的超链接" xfId="220" builtinId="9" hidden="1"/>
    <cellStyle name="已访问的超链接" xfId="221" builtinId="9" hidden="1"/>
    <cellStyle name="已访问的超链接" xfId="222" builtinId="9" hidden="1"/>
    <cellStyle name="已访问的超链接" xfId="223" builtinId="9" hidden="1"/>
    <cellStyle name="已访问的超链接" xfId="224" builtinId="9" hidden="1"/>
    <cellStyle name="已访问的超链接" xfId="225" builtinId="9" hidden="1"/>
    <cellStyle name="已访问的超链接" xfId="226" builtinId="9" hidden="1"/>
    <cellStyle name="已访问的超链接" xfId="227" builtinId="9" hidden="1"/>
    <cellStyle name="已访问的超链接" xfId="228" builtinId="9" hidden="1"/>
    <cellStyle name="已访问的超链接" xfId="229" builtinId="9" hidden="1"/>
    <cellStyle name="已访问的超链接" xfId="230" builtinId="9" hidden="1"/>
    <cellStyle name="已访问的超链接" xfId="231" builtinId="9" hidden="1"/>
    <cellStyle name="已访问的超链接" xfId="232" builtinId="9" hidden="1"/>
    <cellStyle name="已访问的超链接" xfId="233" builtinId="9" hidden="1"/>
    <cellStyle name="已访问的超链接" xfId="234" builtinId="9" hidden="1"/>
    <cellStyle name="已访问的超链接" xfId="235" builtinId="9" hidden="1"/>
    <cellStyle name="已访问的超链接" xfId="236" builtinId="9" hidden="1"/>
    <cellStyle name="已访问的超链接" xfId="237" builtinId="9" hidden="1"/>
    <cellStyle name="已访问的超链接" xfId="238" builtinId="9" hidden="1"/>
    <cellStyle name="已访问的超链接" xfId="239" builtinId="9" hidden="1"/>
    <cellStyle name="已访问的超链接" xfId="240" builtinId="9" hidden="1"/>
    <cellStyle name="已访问的超链接" xfId="241" builtinId="9" hidden="1"/>
    <cellStyle name="已访问的超链接" xfId="242" builtinId="9" hidden="1"/>
    <cellStyle name="已访问的超链接" xfId="243" builtinId="9" hidden="1"/>
    <cellStyle name="已访问的超链接" xfId="244" builtinId="9" hidden="1"/>
    <cellStyle name="已访问的超链接" xfId="245" builtinId="9" hidden="1"/>
    <cellStyle name="已访问的超链接" xfId="246" builtinId="9" hidden="1"/>
    <cellStyle name="已访问的超链接" xfId="247" builtinId="9" hidden="1"/>
    <cellStyle name="已访问的超链接" xfId="248" builtinId="9" hidden="1"/>
    <cellStyle name="已访问的超链接" xfId="249" builtinId="9" hidden="1"/>
    <cellStyle name="已访问的超链接" xfId="250" builtinId="9" hidden="1"/>
    <cellStyle name="已访问的超链接" xfId="251" builtinId="9" hidden="1"/>
    <cellStyle name="已访问的超链接" xfId="252" builtinId="9" hidden="1"/>
    <cellStyle name="已访问的超链接" xfId="253" builtinId="9" hidden="1"/>
    <cellStyle name="已访问的超链接" xfId="254" builtinId="9" hidden="1"/>
    <cellStyle name="已访问的超链接" xfId="255" builtinId="9" hidden="1"/>
    <cellStyle name="已访问的超链接" xfId="256" builtinId="9" hidden="1"/>
    <cellStyle name="已访问的超链接" xfId="257" builtinId="9" hidden="1"/>
    <cellStyle name="已访问的超链接" xfId="258" builtinId="9" hidden="1"/>
    <cellStyle name="已访问的超链接" xfId="259" builtinId="9" hidden="1"/>
    <cellStyle name="已访问的超链接" xfId="260" builtinId="9" hidden="1"/>
    <cellStyle name="已访问的超链接" xfId="261" builtinId="9" hidden="1"/>
    <cellStyle name="已访问的超链接" xfId="262" builtinId="9" hidden="1"/>
    <cellStyle name="已访问的超链接" xfId="263" builtinId="9" hidden="1"/>
    <cellStyle name="已访问的超链接" xfId="264" builtinId="9" hidden="1"/>
    <cellStyle name="已访问的超链接" xfId="265" builtinId="9" hidden="1"/>
    <cellStyle name="已访问的超链接" xfId="266" builtinId="9" hidden="1"/>
    <cellStyle name="已访问的超链接" xfId="267" builtinId="9" hidden="1"/>
    <cellStyle name="已访问的超链接" xfId="268" builtinId="9" hidden="1"/>
    <cellStyle name="已访问的超链接" xfId="269" builtinId="9" hidden="1"/>
    <cellStyle name="已访问的超链接" xfId="270" builtinId="9" hidden="1"/>
    <cellStyle name="已访问的超链接" xfId="271" builtinId="9" hidden="1"/>
    <cellStyle name="已访问的超链接" xfId="272" builtinId="9" hidden="1"/>
    <cellStyle name="已访问的超链接" xfId="273" builtinId="9" hidden="1"/>
    <cellStyle name="已访问的超链接" xfId="274" builtinId="9" hidden="1"/>
    <cellStyle name="已访问的超链接" xfId="275" builtinId="9" hidden="1"/>
    <cellStyle name="已访问的超链接" xfId="276" builtinId="9" hidden="1"/>
    <cellStyle name="已访问的超链接" xfId="277" builtinId="9" hidden="1"/>
    <cellStyle name="已访问的超链接" xfId="278" builtinId="9" hidden="1"/>
    <cellStyle name="已访问的超链接" xfId="279" builtinId="9" hidden="1"/>
    <cellStyle name="已访问的超链接" xfId="280" builtinId="9" hidden="1"/>
    <cellStyle name="已访问的超链接" xfId="281" builtinId="9" hidden="1"/>
    <cellStyle name="已访问的超链接" xfId="282" builtinId="9" hidden="1"/>
    <cellStyle name="已访问的超链接" xfId="283" builtinId="9" hidden="1"/>
    <cellStyle name="已访问的超链接" xfId="284" builtinId="9" hidden="1"/>
    <cellStyle name="已访问的超链接" xfId="285" builtinId="9" hidden="1"/>
    <cellStyle name="已访问的超链接" xfId="286" builtinId="9" hidden="1"/>
    <cellStyle name="已访问的超链接" xfId="287" builtinId="9" hidden="1"/>
    <cellStyle name="已访问的超链接" xfId="288" builtinId="9" hidden="1"/>
    <cellStyle name="已访问的超链接" xfId="289" builtinId="9" hidden="1"/>
    <cellStyle name="已访问的超链接" xfId="290" builtinId="9" hidden="1"/>
    <cellStyle name="已访问的超链接" xfId="291" builtinId="9" hidden="1"/>
    <cellStyle name="已访问的超链接" xfId="292" builtinId="9" hidden="1"/>
    <cellStyle name="已访问的超链接" xfId="293" builtinId="9" hidden="1"/>
    <cellStyle name="已访问的超链接" xfId="294" builtinId="9" hidden="1"/>
    <cellStyle name="已访问的超链接" xfId="295" builtinId="9" hidden="1"/>
    <cellStyle name="已访问的超链接" xfId="296" builtinId="9" hidden="1"/>
    <cellStyle name="已访问的超链接" xfId="297" builtinId="9" hidden="1"/>
    <cellStyle name="已访问的超链接" xfId="298" builtinId="9" hidden="1"/>
    <cellStyle name="已访问的超链接" xfId="299" builtinId="9" hidden="1"/>
    <cellStyle name="已访问的超链接" xfId="300" builtinId="9" hidden="1"/>
    <cellStyle name="已访问的超链接" xfId="301" builtinId="9" hidden="1"/>
    <cellStyle name="已访问的超链接" xfId="302" builtinId="9" hidden="1"/>
    <cellStyle name="已访问的超链接" xfId="303" builtinId="9" hidden="1"/>
    <cellStyle name="已访问的超链接" xfId="304" builtinId="9" hidden="1"/>
    <cellStyle name="已访问的超链接" xfId="305" builtinId="9" hidden="1"/>
    <cellStyle name="已访问的超链接" xfId="306" builtinId="9" hidden="1"/>
    <cellStyle name="已访问的超链接" xfId="307" builtinId="9" hidden="1"/>
    <cellStyle name="已访问的超链接" xfId="308" builtinId="9" hidden="1"/>
    <cellStyle name="已访问的超链接" xfId="309" builtinId="9" hidden="1"/>
    <cellStyle name="已访问的超链接" xfId="310" builtinId="9" hidden="1"/>
    <cellStyle name="已访问的超链接" xfId="311" builtinId="9" hidden="1"/>
    <cellStyle name="已访问的超链接" xfId="312" builtinId="9" hidden="1"/>
    <cellStyle name="已访问的超链接" xfId="313" builtinId="9" hidden="1"/>
    <cellStyle name="已访问的超链接" xfId="314" builtinId="9" hidden="1"/>
    <cellStyle name="已访问的超链接" xfId="315" builtinId="9" hidden="1"/>
    <cellStyle name="已访问的超链接" xfId="316" builtinId="9" hidden="1"/>
    <cellStyle name="已访问的超链接" xfId="317" builtinId="9" hidden="1"/>
    <cellStyle name="已访问的超链接" xfId="318" builtinId="9" hidden="1"/>
    <cellStyle name="已访问的超链接" xfId="319" builtinId="9" hidden="1"/>
    <cellStyle name="已访问的超链接" xfId="320" builtinId="9" hidden="1"/>
    <cellStyle name="已访问的超链接" xfId="321" builtinId="9" hidden="1"/>
    <cellStyle name="已访问的超链接" xfId="322" builtinId="9" hidden="1"/>
    <cellStyle name="已访问的超链接" xfId="323" builtinId="9" hidden="1"/>
    <cellStyle name="已访问的超链接" xfId="324" builtinId="9" hidden="1"/>
    <cellStyle name="已访问的超链接" xfId="325" builtinId="9" hidden="1"/>
    <cellStyle name="已访问的超链接" xfId="326" builtinId="9" hidden="1"/>
    <cellStyle name="已访问的超链接" xfId="327" builtinId="9" hidden="1"/>
    <cellStyle name="已访问的超链接" xfId="328" builtinId="9" hidden="1"/>
    <cellStyle name="已访问的超链接" xfId="329" builtinId="9" hidden="1"/>
    <cellStyle name="已访问的超链接" xfId="330" builtinId="9" hidden="1"/>
    <cellStyle name="已访问的超链接" xfId="331" builtinId="9" hidden="1"/>
    <cellStyle name="已访问的超链接" xfId="332" builtinId="9" hidden="1"/>
    <cellStyle name="已访问的超链接" xfId="333" builtinId="9" hidden="1"/>
    <cellStyle name="已访问的超链接" xfId="334" builtinId="9" hidden="1"/>
    <cellStyle name="已访问的超链接" xfId="335" builtinId="9" hidden="1"/>
    <cellStyle name="已访问的超链接" xfId="336" builtinId="9" hidden="1"/>
    <cellStyle name="已访问的超链接" xfId="337" builtinId="9" hidden="1"/>
    <cellStyle name="已访问的超链接" xfId="338" builtinId="9" hidden="1"/>
    <cellStyle name="已访问的超链接" xfId="339" builtinId="9" hidden="1"/>
    <cellStyle name="已访问的超链接" xfId="340" builtinId="9" hidden="1"/>
    <cellStyle name="已访问的超链接" xfId="341" builtinId="9" hidden="1"/>
    <cellStyle name="已访问的超链接" xfId="342" builtinId="9" hidden="1"/>
    <cellStyle name="已访问的超链接" xfId="343" builtinId="9" hidden="1"/>
    <cellStyle name="已访问的超链接" xfId="344" builtinId="9" hidden="1"/>
    <cellStyle name="已访问的超链接" xfId="345" builtinId="9" hidden="1"/>
    <cellStyle name="已访问的超链接" xfId="346" builtinId="9" hidden="1"/>
    <cellStyle name="已访问的超链接" xfId="347" builtinId="9" hidden="1"/>
    <cellStyle name="已访问的超链接" xfId="348" builtinId="9" hidden="1"/>
    <cellStyle name="已访问的超链接" xfId="349" builtinId="9" hidden="1"/>
    <cellStyle name="已访问的超链接" xfId="350" builtinId="9" hidden="1"/>
    <cellStyle name="已访问的超链接" xfId="351" builtinId="9" hidden="1"/>
    <cellStyle name="已访问的超链接" xfId="352" builtinId="9" hidden="1"/>
    <cellStyle name="已访问的超链接" xfId="353" builtinId="9" hidden="1"/>
    <cellStyle name="已访问的超链接" xfId="354" builtinId="9" hidden="1"/>
    <cellStyle name="已访问的超链接" xfId="355" builtinId="9" hidden="1"/>
    <cellStyle name="已访问的超链接" xfId="356" builtinId="9" hidden="1"/>
    <cellStyle name="已访问的超链接" xfId="357" builtinId="9" hidden="1"/>
    <cellStyle name="已访问的超链接" xfId="358" builtinId="9" hidden="1"/>
    <cellStyle name="已访问的超链接" xfId="359" builtinId="9" hidden="1"/>
    <cellStyle name="已访问的超链接" xfId="360" builtinId="9" hidden="1"/>
    <cellStyle name="已访问的超链接" xfId="361" builtinId="9" hidden="1"/>
    <cellStyle name="已访问的超链接" xfId="362" builtinId="9" hidden="1"/>
    <cellStyle name="已访问的超链接" xfId="363" builtinId="9" hidden="1"/>
    <cellStyle name="已访问的超链接" xfId="364" builtinId="9" hidden="1"/>
    <cellStyle name="已访问的超链接" xfId="365" builtinId="9" hidden="1"/>
    <cellStyle name="已访问的超链接" xfId="366" builtinId="9" hidden="1"/>
    <cellStyle name="已访问的超链接" xfId="367" builtinId="9" hidden="1"/>
    <cellStyle name="已访问的超链接" xfId="368" builtinId="9" hidden="1"/>
    <cellStyle name="已访问的超链接" xfId="369" builtinId="9" hidden="1"/>
    <cellStyle name="已访问的超链接" xfId="370" builtinId="9" hidden="1"/>
    <cellStyle name="已访问的超链接" xfId="371" builtinId="9" hidden="1"/>
    <cellStyle name="已访问的超链接" xfId="372" builtinId="9" hidden="1"/>
    <cellStyle name="已访问的超链接" xfId="373" builtinId="9" hidden="1"/>
    <cellStyle name="已访问的超链接" xfId="374" builtinId="9" hidden="1"/>
    <cellStyle name="已访问的超链接" xfId="375" builtinId="9" hidden="1"/>
    <cellStyle name="已访问的超链接" xfId="376" builtinId="9" hidden="1"/>
    <cellStyle name="已访问的超链接" xfId="377" builtinId="9" hidden="1"/>
    <cellStyle name="已访问的超链接" xfId="379" builtinId="9" hidden="1"/>
    <cellStyle name="已访问的超链接" xfId="380" builtinId="9" hidden="1"/>
    <cellStyle name="已访问的超链接" xfId="381" builtinId="9" hidden="1"/>
    <cellStyle name="已访问的超链接" xfId="382" builtinId="9" hidden="1"/>
    <cellStyle name="已访问的超链接" xfId="383" builtinId="9" hidden="1"/>
    <cellStyle name="已访问的超链接" xfId="384" builtinId="9" hidden="1"/>
    <cellStyle name="已访问的超链接" xfId="385" builtinId="9" hidden="1"/>
    <cellStyle name="已访问的超链接" xfId="386" builtinId="9" hidden="1"/>
    <cellStyle name="已访问的超链接" xfId="387" builtinId="9" hidden="1"/>
    <cellStyle name="已访问的超链接" xfId="388" builtinId="9" hidden="1"/>
    <cellStyle name="已访问的超链接" xfId="389" builtinId="9" hidden="1"/>
    <cellStyle name="已访问的超链接" xfId="390" builtinId="9" hidden="1"/>
    <cellStyle name="已访问的超链接" xfId="391" builtinId="9" hidden="1"/>
    <cellStyle name="已访问的超链接" xfId="392" builtinId="9" hidden="1"/>
    <cellStyle name="已访问的超链接" xfId="393" builtinId="9" hidden="1"/>
    <cellStyle name="已访问的超链接" xfId="394" builtinId="9" hidden="1"/>
    <cellStyle name="已访问的超链接" xfId="395" builtinId="9" hidden="1"/>
    <cellStyle name="已访问的超链接" xfId="396" builtinId="9" hidden="1"/>
    <cellStyle name="已访问的超链接" xfId="397" builtinId="9" hidden="1"/>
    <cellStyle name="已访问的超链接" xfId="398" builtinId="9" hidden="1"/>
    <cellStyle name="已访问的超链接" xfId="399" builtinId="9" hidden="1"/>
    <cellStyle name="已访问的超链接" xfId="400" builtinId="9" hidden="1"/>
    <cellStyle name="已访问的超链接" xfId="401" builtinId="9" hidden="1"/>
    <cellStyle name="已访问的超链接" xfId="402" builtinId="9" hidden="1"/>
    <cellStyle name="已访问的超链接" xfId="403" builtinId="9" hidden="1"/>
    <cellStyle name="已访问的超链接" xfId="404" builtinId="9" hidden="1"/>
    <cellStyle name="已访问的超链接" xfId="405" builtinId="9" hidden="1"/>
    <cellStyle name="已访问的超链接" xfId="406" builtinId="9" hidden="1"/>
    <cellStyle name="已访问的超链接" xfId="407" builtinId="9" hidden="1"/>
    <cellStyle name="已访问的超链接" xfId="408" builtinId="9" hidden="1"/>
    <cellStyle name="已访问的超链接" xfId="409" builtinId="9" hidden="1"/>
    <cellStyle name="已访问的超链接" xfId="410" builtinId="9" hidden="1"/>
    <cellStyle name="已访问的超链接" xfId="411" builtinId="9" hidden="1"/>
    <cellStyle name="已访问的超链接" xfId="412" builtinId="9" hidden="1"/>
    <cellStyle name="已访问的超链接" xfId="413" builtinId="9" hidden="1"/>
    <cellStyle name="已访问的超链接" xfId="414" builtinId="9" hidden="1"/>
    <cellStyle name="已访问的超链接" xfId="415" builtinId="9" hidden="1"/>
    <cellStyle name="已访问的超链接" xfId="416" builtinId="9" hidden="1"/>
    <cellStyle name="已访问的超链接" xfId="417" builtinId="9" hidden="1"/>
    <cellStyle name="已访问的超链接" xfId="418" builtinId="9" hidden="1"/>
    <cellStyle name="已访问的超链接" xfId="419" builtinId="9" hidden="1"/>
    <cellStyle name="已访问的超链接" xfId="420" builtinId="9" hidden="1"/>
    <cellStyle name="已访问的超链接" xfId="421" builtinId="9" hidden="1"/>
    <cellStyle name="已访问的超链接" xfId="422" builtinId="9" hidden="1"/>
    <cellStyle name="已访问的超链接" xfId="423" builtinId="9" hidden="1"/>
    <cellStyle name="已访问的超链接" xfId="424" builtinId="9" hidden="1"/>
    <cellStyle name="已访问的超链接" xfId="425" builtinId="9" hidden="1"/>
    <cellStyle name="已访问的超链接" xfId="426" builtinId="9" hidden="1"/>
    <cellStyle name="已访问的超链接" xfId="427" builtinId="9" hidden="1"/>
    <cellStyle name="已访问的超链接" xfId="428" builtinId="9" hidden="1"/>
    <cellStyle name="已访问的超链接" xfId="429" builtinId="9" hidden="1"/>
    <cellStyle name="已访问的超链接" xfId="430" builtinId="9" hidden="1"/>
    <cellStyle name="已访问的超链接" xfId="431" builtinId="9" hidden="1"/>
    <cellStyle name="已访问的超链接" xfId="432" builtinId="9" hidden="1"/>
    <cellStyle name="已访问的超链接" xfId="433" builtinId="9" hidden="1"/>
    <cellStyle name="已访问的超链接" xfId="434" builtinId="9" hidden="1"/>
    <cellStyle name="已访问的超链接" xfId="435" builtinId="9" hidden="1"/>
    <cellStyle name="已访问的超链接" xfId="436" builtinId="9" hidden="1"/>
    <cellStyle name="已访问的超链接" xfId="437" builtinId="9" hidden="1"/>
    <cellStyle name="已访问的超链接" xfId="438" builtinId="9" hidden="1"/>
    <cellStyle name="已访问的超链接" xfId="439" builtinId="9" hidden="1"/>
    <cellStyle name="已访问的超链接" xfId="440" builtinId="9" hidden="1"/>
    <cellStyle name="已访问的超链接" xfId="441" builtinId="9" hidden="1"/>
    <cellStyle name="已访问的超链接" xfId="442" builtinId="9" hidden="1"/>
    <cellStyle name="已访问的超链接" xfId="443" builtinId="9" hidden="1"/>
    <cellStyle name="已访问的超链接" xfId="444" builtinId="9" hidden="1"/>
    <cellStyle name="已访问的超链接" xfId="445" builtinId="9" hidden="1"/>
    <cellStyle name="已访问的超链接" xfId="446" builtinId="9" hidden="1"/>
    <cellStyle name="已访问的超链接" xfId="447" builtinId="9" hidden="1"/>
    <cellStyle name="已访问的超链接" xfId="448" builtinId="9" hidden="1"/>
    <cellStyle name="已访问的超链接" xfId="449" builtinId="9" hidden="1"/>
    <cellStyle name="已访问的超链接" xfId="450" builtinId="9" hidden="1"/>
    <cellStyle name="已访问的超链接" xfId="451" builtinId="9" hidden="1"/>
    <cellStyle name="已访问的超链接" xfId="452" builtinId="9" hidden="1"/>
    <cellStyle name="已访问的超链接" xfId="453" builtinId="9" hidden="1"/>
    <cellStyle name="已访问的超链接" xfId="454" builtinId="9" hidden="1"/>
    <cellStyle name="已访问的超链接" xfId="455" builtinId="9" hidden="1"/>
    <cellStyle name="已访问的超链接" xfId="456" builtinId="9" hidden="1"/>
    <cellStyle name="已访问的超链接" xfId="457" builtinId="9" hidden="1"/>
    <cellStyle name="已访问的超链接" xfId="458" builtinId="9" hidden="1"/>
    <cellStyle name="已访问的超链接" xfId="459" builtinId="9" hidden="1"/>
    <cellStyle name="已访问的超链接" xfId="460" builtinId="9" hidden="1"/>
    <cellStyle name="已访问的超链接" xfId="461" builtinId="9" hidden="1"/>
    <cellStyle name="已访问的超链接" xfId="462" builtinId="9" hidden="1"/>
    <cellStyle name="已访问的超链接" xfId="463" builtinId="9" hidden="1"/>
    <cellStyle name="已访问的超链接" xfId="464" builtinId="9" hidden="1"/>
    <cellStyle name="已访问的超链接" xfId="465" builtinId="9" hidden="1"/>
    <cellStyle name="已访问的超链接" xfId="466" builtinId="9" hidden="1"/>
    <cellStyle name="已访问的超链接" xfId="467" builtinId="9" hidden="1"/>
    <cellStyle name="已访问的超链接" xfId="468" builtinId="9" hidden="1"/>
    <cellStyle name="已访问的超链接" xfId="469" builtinId="9" hidden="1"/>
    <cellStyle name="已访问的超链接" xfId="470" builtinId="9" hidden="1"/>
    <cellStyle name="已访问的超链接" xfId="471" builtinId="9" hidden="1"/>
    <cellStyle name="已访问的超链接" xfId="472" builtinId="9" hidden="1"/>
    <cellStyle name="已访问的超链接" xfId="473" builtinId="9" hidden="1"/>
    <cellStyle name="已访问的超链接" xfId="474" builtinId="9" hidden="1"/>
    <cellStyle name="已访问的超链接" xfId="475" builtinId="9" hidden="1"/>
    <cellStyle name="已访问的超链接" xfId="476" builtinId="9" hidden="1"/>
    <cellStyle name="已访问的超链接" xfId="477" builtinId="9" hidden="1"/>
    <cellStyle name="已访问的超链接" xfId="478" builtinId="9" hidden="1"/>
    <cellStyle name="已访问的超链接" xfId="479" builtinId="9" hidden="1"/>
    <cellStyle name="已访问的超链接" xfId="480" builtinId="9" hidden="1"/>
    <cellStyle name="已访问的超链接" xfId="481" builtinId="9" hidden="1"/>
    <cellStyle name="已访问的超链接" xfId="482" builtinId="9" hidden="1"/>
    <cellStyle name="已访问的超链接" xfId="483" builtinId="9" hidden="1"/>
    <cellStyle name="已访问的超链接" xfId="484" builtinId="9" hidden="1"/>
    <cellStyle name="已访问的超链接" xfId="485" builtinId="9" hidden="1"/>
    <cellStyle name="已访问的超链接" xfId="486" builtinId="9" hidden="1"/>
    <cellStyle name="已访问的超链接" xfId="490" builtinId="9" hidden="1"/>
    <cellStyle name="已访问的超链接" xfId="491" builtinId="9" hidden="1"/>
    <cellStyle name="已访问的超链接" xfId="492" builtinId="9" hidden="1"/>
    <cellStyle name="已访问的超链接" xfId="493" builtinId="9" hidden="1"/>
  </cellStyles>
  <dxfs count="0"/>
  <tableStyles count="0" defaultTableStyle="TableStyleMedium2" defaultPivotStyle="PivotStyleLight16"/>
  <colors>
    <mruColors>
      <color rgb="FFF8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e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3" Type="http://schemas.openxmlformats.org/officeDocument/2006/relationships/image" Target="../media/image10.png"/><Relationship Id="rId7" Type="http://schemas.openxmlformats.org/officeDocument/2006/relationships/image" Target="../media/image14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4" Type="http://schemas.openxmlformats.org/officeDocument/2006/relationships/image" Target="../media/image11.png"/><Relationship Id="rId9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1803400</xdr:colOff>
      <xdr:row>0</xdr:row>
      <xdr:rowOff>88900</xdr:rowOff>
    </xdr:from>
    <xdr:to>
      <xdr:col>5</xdr:col>
      <xdr:colOff>3628</xdr:colOff>
      <xdr:row>1</xdr:row>
      <xdr:rowOff>114300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13800" y="88900"/>
          <a:ext cx="3628" cy="228600"/>
        </a:xfrm>
        <a:prstGeom prst="rect">
          <a:avLst/>
        </a:prstGeom>
      </xdr:spPr>
    </xdr:pic>
    <xdr:clientData/>
  </xdr:twoCellAnchor>
  <xdr:twoCellAnchor editAs="oneCell">
    <xdr:from>
      <xdr:col>5</xdr:col>
      <xdr:colOff>1803400</xdr:colOff>
      <xdr:row>0</xdr:row>
      <xdr:rowOff>88900</xdr:rowOff>
    </xdr:from>
    <xdr:to>
      <xdr:col>5</xdr:col>
      <xdr:colOff>1803400</xdr:colOff>
      <xdr:row>1</xdr:row>
      <xdr:rowOff>114300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17200" y="88900"/>
          <a:ext cx="0" cy="228600"/>
        </a:xfrm>
        <a:prstGeom prst="rect">
          <a:avLst/>
        </a:prstGeom>
      </xdr:spPr>
    </xdr:pic>
    <xdr:clientData/>
  </xdr:twoCellAnchor>
  <xdr:twoCellAnchor editAs="oneCell">
    <xdr:from>
      <xdr:col>5</xdr:col>
      <xdr:colOff>1657350</xdr:colOff>
      <xdr:row>0</xdr:row>
      <xdr:rowOff>0</xdr:rowOff>
    </xdr:from>
    <xdr:to>
      <xdr:col>5</xdr:col>
      <xdr:colOff>2419003</xdr:colOff>
      <xdr:row>2</xdr:row>
      <xdr:rowOff>257175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12350" y="0"/>
          <a:ext cx="761653" cy="76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708686</xdr:colOff>
      <xdr:row>0</xdr:row>
      <xdr:rowOff>209923</xdr:rowOff>
    </xdr:from>
    <xdr:to>
      <xdr:col>4</xdr:col>
      <xdr:colOff>341457</xdr:colOff>
      <xdr:row>4</xdr:row>
      <xdr:rowOff>102813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88686" y="209923"/>
          <a:ext cx="1042471" cy="1277190"/>
        </a:xfrm>
        <a:prstGeom prst="rect">
          <a:avLst/>
        </a:prstGeom>
      </xdr:spPr>
    </xdr:pic>
    <xdr:clientData/>
  </xdr:twoCellAnchor>
  <xdr:twoCellAnchor editAs="oneCell">
    <xdr:from>
      <xdr:col>5</xdr:col>
      <xdr:colOff>628650</xdr:colOff>
      <xdr:row>9</xdr:row>
      <xdr:rowOff>44450</xdr:rowOff>
    </xdr:from>
    <xdr:to>
      <xdr:col>5</xdr:col>
      <xdr:colOff>2186423</xdr:colOff>
      <xdr:row>9</xdr:row>
      <xdr:rowOff>1758950</xdr:rowOff>
    </xdr:to>
    <xdr:pic>
      <xdr:nvPicPr>
        <xdr:cNvPr id="12" name="Picture 11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20100" y="2959100"/>
          <a:ext cx="1557773" cy="1714500"/>
        </a:xfrm>
        <a:prstGeom prst="rect">
          <a:avLst/>
        </a:prstGeom>
      </xdr:spPr>
    </xdr:pic>
    <xdr:clientData/>
  </xdr:twoCellAnchor>
  <xdr:twoCellAnchor editAs="oneCell">
    <xdr:from>
      <xdr:col>5</xdr:col>
      <xdr:colOff>79375</xdr:colOff>
      <xdr:row>10</xdr:row>
      <xdr:rowOff>42619</xdr:rowOff>
    </xdr:from>
    <xdr:to>
      <xdr:col>5</xdr:col>
      <xdr:colOff>2534232</xdr:colOff>
      <xdr:row>10</xdr:row>
      <xdr:rowOff>1762125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74000" y="4757494"/>
          <a:ext cx="2454857" cy="1719506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11</xdr:row>
      <xdr:rowOff>28575</xdr:rowOff>
    </xdr:from>
    <xdr:to>
      <xdr:col>5</xdr:col>
      <xdr:colOff>2486254</xdr:colOff>
      <xdr:row>11</xdr:row>
      <xdr:rowOff>1790700</xdr:rowOff>
    </xdr:to>
    <xdr:pic>
      <xdr:nvPicPr>
        <xdr:cNvPr id="14" name="Picture 13"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67650" y="6562725"/>
          <a:ext cx="2410054" cy="17621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2686050</xdr:colOff>
      <xdr:row>13</xdr:row>
      <xdr:rowOff>9659</xdr:rowOff>
    </xdr:to>
    <xdr:pic>
      <xdr:nvPicPr>
        <xdr:cNvPr id="9" name="屏幕快照 2017-12-22 下午10.36.37.png" descr="屏幕快照 2017-12-22 下午10.36.37.png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91450" y="8343900"/>
          <a:ext cx="2686050" cy="1819409"/>
        </a:xfrm>
        <a:prstGeom prst="rect">
          <a:avLst/>
        </a:prstGeom>
        <a:ln w="12700">
          <a:miter lim="400000"/>
        </a:ln>
      </xdr:spPr>
    </xdr:pic>
    <xdr:clientData/>
  </xdr:twoCellAnchor>
  <xdr:twoCellAnchor editAs="oneCell">
    <xdr:from>
      <xdr:col>5</xdr:col>
      <xdr:colOff>9525</xdr:colOff>
      <xdr:row>13</xdr:row>
      <xdr:rowOff>238125</xdr:rowOff>
    </xdr:from>
    <xdr:to>
      <xdr:col>5</xdr:col>
      <xdr:colOff>2847975</xdr:colOff>
      <xdr:row>13</xdr:row>
      <xdr:rowOff>1638300</xdr:rowOff>
    </xdr:to>
    <xdr:pic>
      <xdr:nvPicPr>
        <xdr:cNvPr id="11" name="屏幕快照 2017-12-23 下午6.37.25.png" descr="屏幕快照 2017-12-23 下午6.37.25.png"/>
        <xdr:cNvPicPr>
          <a:picLocks noChangeAspect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21730" b="10306"/>
        <a:stretch/>
      </xdr:blipFill>
      <xdr:spPr>
        <a:xfrm>
          <a:off x="7800975" y="10391775"/>
          <a:ext cx="2838450" cy="1400175"/>
        </a:xfrm>
        <a:prstGeom prst="rect">
          <a:avLst/>
        </a:prstGeom>
        <a:ln w="12700">
          <a:miter lim="400000"/>
        </a:ln>
      </xdr:spPr>
    </xdr:pic>
    <xdr:clientData/>
  </xdr:twoCellAnchor>
  <xdr:twoCellAnchor editAs="oneCell">
    <xdr:from>
      <xdr:col>4</xdr:col>
      <xdr:colOff>1257299</xdr:colOff>
      <xdr:row>13</xdr:row>
      <xdr:rowOff>1743075</xdr:rowOff>
    </xdr:from>
    <xdr:to>
      <xdr:col>6</xdr:col>
      <xdr:colOff>9524</xdr:colOff>
      <xdr:row>15</xdr:row>
      <xdr:rowOff>19050</xdr:rowOff>
    </xdr:to>
    <xdr:pic>
      <xdr:nvPicPr>
        <xdr:cNvPr id="18" name="屏幕快照 2017-12-23 下午6.39.15.png" descr="屏幕快照 2017-12-23 下午6.39.15.png"/>
        <xdr:cNvPicPr>
          <a:picLocks noChangeAspect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13478" b="8056"/>
        <a:stretch/>
      </xdr:blipFill>
      <xdr:spPr>
        <a:xfrm>
          <a:off x="7743825" y="11896725"/>
          <a:ext cx="3114675" cy="1895475"/>
        </a:xfrm>
        <a:prstGeom prst="rect">
          <a:avLst/>
        </a:prstGeom>
        <a:ln w="12700">
          <a:miter lim="400000"/>
        </a:ln>
      </xdr:spPr>
    </xdr:pic>
    <xdr:clientData/>
  </xdr:twoCellAnchor>
  <xdr:twoCellAnchor editAs="oneCell">
    <xdr:from>
      <xdr:col>5</xdr:col>
      <xdr:colOff>104776</xdr:colOff>
      <xdr:row>15</xdr:row>
      <xdr:rowOff>6106</xdr:rowOff>
    </xdr:from>
    <xdr:to>
      <xdr:col>5</xdr:col>
      <xdr:colOff>2638426</xdr:colOff>
      <xdr:row>16</xdr:row>
      <xdr:rowOff>138031</xdr:rowOff>
    </xdr:to>
    <xdr:pic>
      <xdr:nvPicPr>
        <xdr:cNvPr id="20" name="屏幕快照 2017-12-23 下午7.57.10.png" descr="屏幕快照 2017-12-23 下午7.57.10.png"/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96226" y="13779256"/>
          <a:ext cx="2533650" cy="1941675"/>
        </a:xfrm>
        <a:prstGeom prst="rect">
          <a:avLst/>
        </a:prstGeom>
        <a:ln w="12700">
          <a:miter lim="400000"/>
        </a:ln>
      </xdr:spPr>
    </xdr:pic>
    <xdr:clientData/>
  </xdr:twoCellAnchor>
  <xdr:twoCellAnchor editAs="oneCell">
    <xdr:from>
      <xdr:col>5</xdr:col>
      <xdr:colOff>104775</xdr:colOff>
      <xdr:row>28</xdr:row>
      <xdr:rowOff>1664054</xdr:rowOff>
    </xdr:from>
    <xdr:to>
      <xdr:col>5</xdr:col>
      <xdr:colOff>2847975</xdr:colOff>
      <xdr:row>30</xdr:row>
      <xdr:rowOff>192455</xdr:rowOff>
    </xdr:to>
    <xdr:pic>
      <xdr:nvPicPr>
        <xdr:cNvPr id="22" name="屏幕快照 2017-12-21 下午7.43.33.png" descr="屏幕快照 2017-12-21 下午7.43.33.png"/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96225" y="38963954"/>
          <a:ext cx="2743200" cy="2147901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theme/theme1.xml><?xml version="1.0" encoding="utf-8"?>
<a:theme xmlns:a="http://schemas.openxmlformats.org/drawingml/2006/main" name="Folio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Folio">
      <a:majorFont>
        <a:latin typeface="Calisto MT"/>
        <a:ea typeface=""/>
        <a:cs typeface=""/>
        <a:font script="Jpan" typeface="ＭＳ 明朝"/>
      </a:majorFont>
      <a:minorFont>
        <a:latin typeface="Calisto MT"/>
        <a:ea typeface=""/>
        <a:cs typeface=""/>
        <a:font script="Jpan" typeface="ＭＳ 明朝"/>
      </a:minorFont>
    </a:fontScheme>
    <a:fmtScheme name="Folio">
      <a:fillStyleLst>
        <a:solidFill>
          <a:schemeClr val="phClr"/>
        </a:solidFill>
        <a:blipFill rotWithShape="1">
          <a:blip xmlns:r="http://schemas.openxmlformats.org/officeDocument/2006/relationships" r:embed="rId1">
            <a:duotone>
              <a:schemeClr val="phClr">
                <a:shade val="30000"/>
                <a:satMod val="120000"/>
              </a:schemeClr>
              <a:schemeClr val="phClr">
                <a:tint val="70000"/>
                <a:satMod val="350000"/>
                <a:lumMod val="110000"/>
              </a:schemeClr>
            </a:duotone>
          </a:blip>
          <a:stretch/>
        </a:blipFill>
        <a:blipFill rotWithShape="1">
          <a:blip xmlns:r="http://schemas.openxmlformats.org/officeDocument/2006/relationships" r:embed="rId2">
            <a:duotone>
              <a:schemeClr val="phClr">
                <a:shade val="40000"/>
                <a:satMod val="120000"/>
              </a:schemeClr>
              <a:schemeClr val="phClr">
                <a:tint val="70000"/>
                <a:satMod val="300000"/>
                <a:lumMod val="110000"/>
              </a:schemeClr>
            </a:duotone>
          </a:blip>
          <a:tile tx="0" ty="0" sx="50000" sy="50000" flip="none" algn="tl"/>
        </a:blip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317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38100" dist="25400" dir="5400000" algn="br" rotWithShape="0">
              <a:srgbClr val="000000">
                <a:alpha val="50000"/>
              </a:srgbClr>
            </a:outerShdw>
          </a:effectLst>
        </a:effectStyle>
        <a:effectStyle>
          <a:effectLst>
            <a:innerShdw blurRad="190500" dist="25400">
              <a:srgbClr val="000000">
                <a:alpha val="50000"/>
              </a:srgbClr>
            </a:innerShdw>
          </a:effectLst>
        </a:effectStyle>
      </a:effectStyleLst>
      <a:bgFillStyleLst>
        <a:blipFill rotWithShape="1">
          <a:blip xmlns:r="http://schemas.openxmlformats.org/officeDocument/2006/relationships" r:embed="rId3">
            <a:duotone>
              <a:schemeClr val="phClr">
                <a:shade val="10000"/>
                <a:satMod val="125000"/>
              </a:schemeClr>
              <a:schemeClr val="phClr">
                <a:tint val="70000"/>
                <a:satMod val="350000"/>
                <a:lumMod val="110000"/>
              </a:schemeClr>
            </a:duotone>
          </a:blip>
          <a:stretch/>
        </a:blipFill>
        <a:blipFill rotWithShape="1">
          <a:blip xmlns:r="http://schemas.openxmlformats.org/officeDocument/2006/relationships" r:embed="rId4">
            <a:duotone>
              <a:schemeClr val="phClr">
                <a:shade val="10000"/>
                <a:satMod val="125000"/>
              </a:schemeClr>
              <a:schemeClr val="phClr">
                <a:tint val="70000"/>
                <a:satMod val="350000"/>
                <a:lumMod val="110000"/>
              </a:schemeClr>
            </a:duotone>
          </a:blip>
          <a:stretch/>
        </a:blipFill>
        <a:blipFill rotWithShape="1">
          <a:blip xmlns:r="http://schemas.openxmlformats.org/officeDocument/2006/relationships" r:embed="rId5">
            <a:duotone>
              <a:schemeClr val="phClr">
                <a:shade val="3000"/>
                <a:lumMod val="10000"/>
              </a:schemeClr>
              <a:schemeClr val="phClr">
                <a:tint val="91000"/>
                <a:satMod val="500000"/>
                <a:lumMod val="125000"/>
              </a:schemeClr>
            </a:duotone>
          </a:blip>
          <a:stretch/>
        </a:blipFill>
      </a:bgFillStyleLst>
    </a:fmtScheme>
  </a:themeElements>
  <a:objectDefaults>
    <a:spDef>
      <a:spPr/>
      <a:bodyPr rtlCol="0" anchor="ctr"/>
      <a:lstStyle>
        <a:defPPr algn="ctr">
          <a:defRPr/>
        </a:defPPr>
      </a:lstStyle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lessandro.Grena@mullenloweprofero.com" TargetMode="External"/><Relationship Id="rId1" Type="http://schemas.openxmlformats.org/officeDocument/2006/relationships/hyperlink" Target="http://www.profero.com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showGridLines="0" tabSelected="1" topLeftCell="A52" workbookViewId="0">
      <selection activeCell="F64" sqref="F64"/>
    </sheetView>
  </sheetViews>
  <sheetFormatPr defaultColWidth="11" defaultRowHeight="15.75"/>
  <cols>
    <col min="1" max="1" width="50.25" customWidth="1"/>
    <col min="2" max="2" width="20.875" customWidth="1"/>
    <col min="3" max="3" width="2.125" customWidth="1"/>
    <col min="4" max="4" width="23.875" customWidth="1"/>
    <col min="5" max="5" width="21.5" customWidth="1"/>
    <col min="6" max="6" width="31.875" customWidth="1"/>
    <col min="7" max="7" width="16.875" bestFit="1" customWidth="1"/>
    <col min="8" max="8" width="17" bestFit="1" customWidth="1"/>
  </cols>
  <sheetData>
    <row r="1" spans="1:6">
      <c r="A1" s="1"/>
      <c r="B1" s="1"/>
      <c r="C1" s="1"/>
      <c r="D1" s="1"/>
      <c r="E1" s="1"/>
      <c r="F1" s="1"/>
    </row>
    <row r="2" spans="1:6" ht="23.25">
      <c r="A2" s="2" t="s">
        <v>99</v>
      </c>
      <c r="B2" s="2"/>
      <c r="C2" s="3"/>
      <c r="D2" s="3"/>
      <c r="E2" s="3"/>
      <c r="F2" s="3"/>
    </row>
    <row r="3" spans="1:6" ht="24" thickBot="1">
      <c r="A3" s="119" t="s">
        <v>3</v>
      </c>
      <c r="B3" s="119"/>
      <c r="C3" s="119"/>
      <c r="D3" s="119"/>
      <c r="E3" s="119"/>
    </row>
    <row r="4" spans="1:6" ht="16.5" thickTop="1">
      <c r="A4" s="32" t="s">
        <v>7</v>
      </c>
      <c r="B4" s="7"/>
      <c r="C4" s="11"/>
      <c r="D4" s="32" t="s">
        <v>113</v>
      </c>
      <c r="E4" s="36"/>
      <c r="F4" s="12"/>
    </row>
    <row r="5" spans="1:6">
      <c r="A5" s="35"/>
      <c r="B5" s="8"/>
      <c r="C5" s="13"/>
      <c r="D5" s="35"/>
      <c r="E5" s="29"/>
      <c r="F5" s="14"/>
    </row>
    <row r="6" spans="1:6">
      <c r="A6" s="32" t="s">
        <v>96</v>
      </c>
      <c r="B6" s="10"/>
      <c r="C6" s="13"/>
      <c r="D6" s="32" t="s">
        <v>65</v>
      </c>
      <c r="E6" s="34"/>
      <c r="F6" s="27"/>
    </row>
    <row r="7" spans="1:6">
      <c r="A7" s="15"/>
      <c r="B7" s="15"/>
      <c r="C7" s="13"/>
      <c r="D7" s="15" t="s">
        <v>4</v>
      </c>
      <c r="E7" s="31"/>
      <c r="F7" s="24"/>
    </row>
    <row r="8" spans="1:6">
      <c r="A8" s="17" t="s">
        <v>97</v>
      </c>
      <c r="B8" s="17"/>
      <c r="C8" s="13"/>
      <c r="D8" s="17" t="s">
        <v>5</v>
      </c>
      <c r="E8" s="16"/>
      <c r="F8" s="16"/>
    </row>
    <row r="9" spans="1:6">
      <c r="A9" s="17"/>
      <c r="B9" s="17"/>
      <c r="C9" s="13"/>
      <c r="D9" s="17" t="s">
        <v>6</v>
      </c>
      <c r="E9" s="18"/>
      <c r="F9" s="18"/>
    </row>
    <row r="10" spans="1:6">
      <c r="A10" s="19" t="s">
        <v>98</v>
      </c>
      <c r="B10" s="19"/>
      <c r="C10" s="13"/>
      <c r="D10" s="19" t="s">
        <v>2</v>
      </c>
      <c r="E10" s="18"/>
      <c r="F10" s="18"/>
    </row>
    <row r="11" spans="1:6">
      <c r="A11" s="20"/>
      <c r="B11" s="20"/>
      <c r="C11" s="13"/>
      <c r="D11" s="20" t="s">
        <v>1</v>
      </c>
      <c r="E11" s="18"/>
      <c r="F11" s="18"/>
    </row>
    <row r="12" spans="1:6">
      <c r="A12" s="20"/>
      <c r="B12" s="20"/>
      <c r="C12" s="13"/>
      <c r="D12" s="20" t="s">
        <v>8</v>
      </c>
      <c r="E12" s="17"/>
      <c r="F12" s="17"/>
    </row>
    <row r="13" spans="1:6" ht="15.95" customHeight="1" thickBot="1">
      <c r="A13" s="21"/>
      <c r="B13" s="21"/>
      <c r="C13" s="22"/>
      <c r="D13" s="21" t="s">
        <v>9</v>
      </c>
      <c r="E13" s="120"/>
      <c r="F13" s="120"/>
    </row>
    <row r="14" spans="1:6" ht="16.5" thickTop="1">
      <c r="A14" s="3"/>
      <c r="B14" s="3"/>
      <c r="C14" s="3"/>
      <c r="D14" s="3" t="s">
        <v>66</v>
      </c>
      <c r="E14" s="38">
        <v>6.6059999999999999</v>
      </c>
      <c r="F14" s="3"/>
    </row>
    <row r="16" spans="1:6">
      <c r="A16" s="117" t="s">
        <v>88</v>
      </c>
      <c r="B16" s="118"/>
      <c r="C16" s="118"/>
      <c r="D16" s="118"/>
      <c r="E16" s="118"/>
      <c r="F16" s="118"/>
    </row>
    <row r="17" spans="1:7">
      <c r="A17" s="48" t="s">
        <v>69</v>
      </c>
      <c r="B17" s="48" t="s">
        <v>67</v>
      </c>
      <c r="C17" s="48"/>
      <c r="D17" s="49" t="s">
        <v>11</v>
      </c>
      <c r="E17" s="49" t="s">
        <v>71</v>
      </c>
      <c r="F17" s="49" t="s">
        <v>72</v>
      </c>
    </row>
    <row r="18" spans="1:7">
      <c r="A18" s="25" t="s">
        <v>85</v>
      </c>
      <c r="B18" s="40">
        <v>0</v>
      </c>
      <c r="C18" s="25"/>
      <c r="D18" s="41"/>
      <c r="E18" s="33">
        <v>20</v>
      </c>
      <c r="F18" s="28">
        <f t="shared" ref="F18" si="0">B18*E18</f>
        <v>0</v>
      </c>
    </row>
    <row r="19" spans="1:7">
      <c r="A19" s="109" t="s">
        <v>119</v>
      </c>
      <c r="B19" s="111">
        <v>500</v>
      </c>
      <c r="C19" s="109"/>
      <c r="D19" s="112"/>
      <c r="E19" s="114">
        <v>4</v>
      </c>
      <c r="F19" s="113">
        <f t="shared" ref="F19" si="1">B19*E19</f>
        <v>2000</v>
      </c>
    </row>
    <row r="20" spans="1:7">
      <c r="A20" s="25" t="s">
        <v>86</v>
      </c>
      <c r="B20" s="40">
        <v>0</v>
      </c>
      <c r="C20" s="33">
        <v>0</v>
      </c>
      <c r="D20" s="33"/>
      <c r="E20" s="33">
        <v>2</v>
      </c>
      <c r="F20" s="28">
        <f>B20*E20</f>
        <v>0</v>
      </c>
    </row>
    <row r="21" spans="1:7">
      <c r="A21" s="43"/>
      <c r="B21" s="44"/>
      <c r="C21" s="43"/>
      <c r="D21" s="45"/>
      <c r="E21" s="46" t="s">
        <v>68</v>
      </c>
      <c r="F21" s="47">
        <f>SUM(F18:F20)</f>
        <v>2000</v>
      </c>
      <c r="G21" s="90"/>
    </row>
    <row r="22" spans="1:7">
      <c r="A22" s="117" t="s">
        <v>87</v>
      </c>
      <c r="B22" s="118"/>
      <c r="C22" s="118"/>
      <c r="D22" s="118"/>
      <c r="E22" s="118"/>
      <c r="F22" s="118"/>
    </row>
    <row r="23" spans="1:7">
      <c r="A23" s="48" t="s">
        <v>74</v>
      </c>
      <c r="B23" s="48" t="s">
        <v>70</v>
      </c>
      <c r="C23" s="48"/>
      <c r="D23" s="49" t="s">
        <v>11</v>
      </c>
      <c r="E23" s="49" t="s">
        <v>71</v>
      </c>
      <c r="F23" s="49" t="s">
        <v>73</v>
      </c>
    </row>
    <row r="24" spans="1:7">
      <c r="A24" s="25" t="s">
        <v>89</v>
      </c>
      <c r="B24" s="40">
        <v>0</v>
      </c>
      <c r="C24" s="25"/>
      <c r="D24" s="41"/>
      <c r="E24" s="33">
        <v>2</v>
      </c>
      <c r="F24" s="28">
        <f>B24*E24</f>
        <v>0</v>
      </c>
    </row>
    <row r="25" spans="1:7">
      <c r="A25" s="25" t="s">
        <v>90</v>
      </c>
      <c r="B25" s="40">
        <v>0</v>
      </c>
      <c r="C25" s="25"/>
      <c r="D25" s="41"/>
      <c r="E25" s="33">
        <v>4</v>
      </c>
      <c r="F25" s="28">
        <f>B25*E25</f>
        <v>0</v>
      </c>
    </row>
    <row r="26" spans="1:7">
      <c r="A26" s="43"/>
      <c r="B26" s="44"/>
      <c r="C26" s="43"/>
      <c r="D26" s="45"/>
      <c r="E26" s="46" t="s">
        <v>78</v>
      </c>
      <c r="F26" s="47">
        <f>SUM(F24:F25)</f>
        <v>0</v>
      </c>
    </row>
    <row r="27" spans="1:7">
      <c r="A27" s="117" t="s">
        <v>112</v>
      </c>
      <c r="B27" s="118"/>
      <c r="C27" s="118"/>
      <c r="D27" s="118"/>
      <c r="E27" s="118"/>
      <c r="F27" s="118"/>
    </row>
    <row r="28" spans="1:7">
      <c r="A28" s="48" t="s">
        <v>75</v>
      </c>
      <c r="B28" s="48" t="s">
        <v>76</v>
      </c>
      <c r="C28" s="48"/>
      <c r="D28" s="49" t="s">
        <v>11</v>
      </c>
      <c r="E28" s="49" t="s">
        <v>77</v>
      </c>
      <c r="F28" s="49" t="s">
        <v>73</v>
      </c>
    </row>
    <row r="29" spans="1:7">
      <c r="A29" s="93" t="s">
        <v>118</v>
      </c>
      <c r="B29" s="40">
        <v>0</v>
      </c>
      <c r="C29" s="25"/>
      <c r="D29" s="41">
        <v>14</v>
      </c>
      <c r="E29" s="28">
        <f>B29*D29*20%</f>
        <v>0</v>
      </c>
      <c r="F29" s="115">
        <f>B29*D29+E29</f>
        <v>0</v>
      </c>
    </row>
    <row r="30" spans="1:7">
      <c r="A30" s="25" t="s">
        <v>117</v>
      </c>
      <c r="B30" s="40"/>
      <c r="C30" s="25"/>
      <c r="D30" s="116">
        <f>(4*7)</f>
        <v>28</v>
      </c>
      <c r="E30" s="28">
        <f>B30*D30*20%</f>
        <v>0</v>
      </c>
      <c r="F30" s="28">
        <f>B30*D30+E30</f>
        <v>0</v>
      </c>
      <c r="G30" s="108"/>
    </row>
    <row r="31" spans="1:7">
      <c r="A31" s="25" t="s">
        <v>111</v>
      </c>
      <c r="B31" s="40">
        <v>0</v>
      </c>
      <c r="C31" s="25"/>
      <c r="D31" s="41">
        <v>2</v>
      </c>
      <c r="E31" s="28">
        <f t="shared" ref="E31:E33" si="2">B31*D31*20%</f>
        <v>0</v>
      </c>
      <c r="F31" s="28">
        <f t="shared" ref="F31:F33" si="3">B31*D31+E31</f>
        <v>0</v>
      </c>
      <c r="G31" s="90"/>
    </row>
    <row r="32" spans="1:7">
      <c r="A32" s="25" t="s">
        <v>91</v>
      </c>
      <c r="B32" s="40">
        <v>0</v>
      </c>
      <c r="C32" s="25"/>
      <c r="D32" s="41">
        <v>3</v>
      </c>
      <c r="E32" s="28">
        <f t="shared" si="2"/>
        <v>0</v>
      </c>
      <c r="F32" s="28">
        <f t="shared" si="3"/>
        <v>0</v>
      </c>
      <c r="G32" s="90"/>
    </row>
    <row r="33" spans="1:8">
      <c r="A33" s="25" t="s">
        <v>92</v>
      </c>
      <c r="B33" s="40">
        <v>0</v>
      </c>
      <c r="C33" s="25"/>
      <c r="D33" s="41">
        <v>1</v>
      </c>
      <c r="E33" s="28">
        <f t="shared" si="2"/>
        <v>0</v>
      </c>
      <c r="F33" s="28">
        <f t="shared" si="3"/>
        <v>0</v>
      </c>
    </row>
    <row r="34" spans="1:8">
      <c r="A34" s="43"/>
      <c r="B34" s="44"/>
      <c r="C34" s="43"/>
      <c r="D34" s="45"/>
      <c r="E34" s="46" t="s">
        <v>79</v>
      </c>
      <c r="F34" s="47">
        <f>SUM(F29:F33)</f>
        <v>0</v>
      </c>
      <c r="H34" s="39"/>
    </row>
    <row r="35" spans="1:8">
      <c r="A35" s="117" t="s">
        <v>80</v>
      </c>
      <c r="B35" s="118"/>
      <c r="C35" s="118"/>
      <c r="D35" s="118"/>
      <c r="E35" s="118"/>
      <c r="F35" s="118"/>
    </row>
    <row r="36" spans="1:8">
      <c r="A36" s="48" t="s">
        <v>10</v>
      </c>
      <c r="B36" s="48" t="s">
        <v>28</v>
      </c>
      <c r="C36" s="48"/>
      <c r="D36" s="49" t="s">
        <v>11</v>
      </c>
      <c r="E36" s="49" t="s">
        <v>63</v>
      </c>
      <c r="F36" s="49" t="s">
        <v>0</v>
      </c>
    </row>
    <row r="37" spans="1:8" ht="19.149999999999999" customHeight="1">
      <c r="A37" s="93" t="s">
        <v>116</v>
      </c>
      <c r="B37" s="40"/>
      <c r="C37" s="25"/>
      <c r="D37" s="41">
        <v>1</v>
      </c>
      <c r="E37" s="28"/>
      <c r="F37" s="115">
        <f>B37+E37</f>
        <v>0</v>
      </c>
      <c r="G37" s="90"/>
    </row>
    <row r="38" spans="1:8" ht="31.5">
      <c r="A38" s="93" t="s">
        <v>115</v>
      </c>
      <c r="B38" s="40"/>
      <c r="C38" s="25"/>
      <c r="D38" s="41">
        <v>1</v>
      </c>
      <c r="E38" s="28"/>
      <c r="F38" s="28">
        <f>B38+E38</f>
        <v>0</v>
      </c>
      <c r="G38" s="91"/>
    </row>
    <row r="39" spans="1:8" s="106" customFormat="1" ht="33" customHeight="1">
      <c r="A39" s="93" t="s">
        <v>114</v>
      </c>
      <c r="B39" s="103"/>
      <c r="C39" s="93"/>
      <c r="D39" s="104">
        <v>1</v>
      </c>
      <c r="E39" s="105"/>
      <c r="F39" s="105">
        <f>B39+E39</f>
        <v>0</v>
      </c>
    </row>
    <row r="40" spans="1:8">
      <c r="A40" s="43"/>
      <c r="B40" s="44"/>
      <c r="C40" s="43"/>
      <c r="D40" s="45"/>
      <c r="E40" s="46" t="s">
        <v>12</v>
      </c>
      <c r="F40" s="47">
        <f>SUM(F37:F39)</f>
        <v>0</v>
      </c>
      <c r="H40" s="39"/>
    </row>
    <row r="41" spans="1:8">
      <c r="A41" s="117" t="s">
        <v>81</v>
      </c>
      <c r="B41" s="118"/>
      <c r="C41" s="118"/>
      <c r="D41" s="118"/>
      <c r="E41" s="118"/>
      <c r="F41" s="118"/>
    </row>
    <row r="42" spans="1:8">
      <c r="A42" s="48" t="s">
        <v>10</v>
      </c>
      <c r="B42" s="48" t="s">
        <v>28</v>
      </c>
      <c r="C42" s="48"/>
      <c r="D42" s="49" t="s">
        <v>11</v>
      </c>
      <c r="E42" s="49" t="s">
        <v>63</v>
      </c>
      <c r="F42" s="49" t="s">
        <v>84</v>
      </c>
    </row>
    <row r="43" spans="1:8">
      <c r="A43" s="26" t="s">
        <v>93</v>
      </c>
      <c r="B43" s="40">
        <v>0</v>
      </c>
      <c r="C43" s="25"/>
      <c r="D43" s="41"/>
      <c r="E43" s="33">
        <v>160</v>
      </c>
      <c r="F43" s="28">
        <f>B43*E43</f>
        <v>0</v>
      </c>
    </row>
    <row r="44" spans="1:8">
      <c r="A44" s="25" t="s">
        <v>94</v>
      </c>
      <c r="B44" s="40">
        <v>0</v>
      </c>
      <c r="C44" s="25"/>
      <c r="D44" s="41"/>
      <c r="E44" s="33">
        <v>260</v>
      </c>
      <c r="F44" s="28">
        <f>B44*E44</f>
        <v>0</v>
      </c>
    </row>
    <row r="45" spans="1:8">
      <c r="A45" s="110" t="s">
        <v>120</v>
      </c>
      <c r="B45" s="111">
        <v>110000</v>
      </c>
      <c r="C45" s="109"/>
      <c r="D45" s="112">
        <v>1</v>
      </c>
      <c r="E45" s="113">
        <f>B45*10%</f>
        <v>11000</v>
      </c>
      <c r="F45" s="113">
        <f>B45+E45</f>
        <v>121000</v>
      </c>
    </row>
    <row r="46" spans="1:8" s="106" customFormat="1">
      <c r="A46" s="93" t="s">
        <v>95</v>
      </c>
      <c r="B46" s="103"/>
      <c r="C46" s="93"/>
      <c r="D46" s="104">
        <v>1</v>
      </c>
      <c r="E46" s="105"/>
      <c r="F46" s="105">
        <f>B46+E46</f>
        <v>0</v>
      </c>
      <c r="G46" s="107"/>
    </row>
    <row r="47" spans="1:8" ht="16.5" thickBot="1">
      <c r="A47" s="43"/>
      <c r="B47" s="44"/>
      <c r="C47" s="43"/>
      <c r="D47" s="45"/>
      <c r="E47" s="46" t="s">
        <v>12</v>
      </c>
      <c r="F47" s="47">
        <f>SUM(F43:F46)</f>
        <v>121000</v>
      </c>
      <c r="H47" s="39"/>
    </row>
    <row r="48" spans="1:8" ht="17.25" thickTop="1" thickBot="1">
      <c r="A48" s="4"/>
      <c r="B48" s="4"/>
      <c r="C48" s="4"/>
      <c r="D48" s="5"/>
      <c r="E48" s="5" t="s">
        <v>82</v>
      </c>
      <c r="F48" s="23">
        <f>F21+F26+F34+F40+F47</f>
        <v>123000</v>
      </c>
      <c r="G48" s="42"/>
      <c r="H48" s="42"/>
    </row>
    <row r="49" spans="1:8" ht="17.25" thickTop="1" thickBot="1">
      <c r="A49" s="4"/>
      <c r="B49" s="4"/>
      <c r="C49" s="4"/>
      <c r="D49" s="5"/>
      <c r="E49" s="5" t="s">
        <v>121</v>
      </c>
      <c r="F49" s="23">
        <f>F48*10.3018%</f>
        <v>12671.214</v>
      </c>
      <c r="H49" s="42"/>
    </row>
    <row r="50" spans="1:8" ht="16.5" thickTop="1">
      <c r="A50" s="4"/>
      <c r="B50" s="4"/>
      <c r="C50" s="4"/>
      <c r="D50" s="5"/>
      <c r="E50" s="5" t="s">
        <v>83</v>
      </c>
      <c r="F50" s="23">
        <f>F48+F49</f>
        <v>135671.21400000001</v>
      </c>
      <c r="H50" s="42"/>
    </row>
    <row r="51" spans="1:8">
      <c r="A51" s="3"/>
      <c r="B51" s="3"/>
      <c r="C51" s="3"/>
      <c r="D51" s="3"/>
      <c r="E51" s="3"/>
      <c r="F51" s="30">
        <f>F50/E14</f>
        <v>20537.574023614896</v>
      </c>
      <c r="H51" s="42"/>
    </row>
    <row r="52" spans="1:8">
      <c r="A52" s="3"/>
      <c r="B52" s="3"/>
      <c r="C52" s="3"/>
      <c r="D52" s="3"/>
      <c r="E52" s="37"/>
      <c r="F52" s="102"/>
    </row>
    <row r="53" spans="1:8">
      <c r="A53" s="9" t="s">
        <v>110</v>
      </c>
      <c r="B53" s="9"/>
      <c r="C53" s="6"/>
      <c r="D53" s="6"/>
      <c r="E53" s="6"/>
      <c r="F53" s="6"/>
    </row>
    <row r="54" spans="1:8">
      <c r="A54" s="6"/>
      <c r="B54" s="6"/>
      <c r="C54" s="6"/>
      <c r="D54" s="6"/>
      <c r="E54" s="6"/>
      <c r="F54" s="6"/>
      <c r="H54" s="39"/>
    </row>
    <row r="55" spans="1:8">
      <c r="A55" s="3" t="s">
        <v>109</v>
      </c>
      <c r="B55" s="3"/>
      <c r="C55" s="3"/>
      <c r="D55" s="35" t="s">
        <v>102</v>
      </c>
    </row>
    <row r="56" spans="1:8">
      <c r="A56" s="8"/>
      <c r="B56" s="8"/>
      <c r="C56" s="3"/>
      <c r="D56" s="3" t="s">
        <v>101</v>
      </c>
    </row>
    <row r="57" spans="1:8">
      <c r="A57" s="3"/>
      <c r="B57" s="3"/>
      <c r="C57" s="3"/>
      <c r="D57" s="3" t="s">
        <v>103</v>
      </c>
    </row>
    <row r="58" spans="1:8">
      <c r="A58" s="3" t="s">
        <v>108</v>
      </c>
      <c r="B58" s="3"/>
      <c r="C58" s="3"/>
      <c r="D58" s="35"/>
    </row>
    <row r="59" spans="1:8">
      <c r="A59" s="3"/>
      <c r="B59" s="3"/>
      <c r="C59" s="3"/>
      <c r="D59" s="3"/>
    </row>
    <row r="60" spans="1:8">
      <c r="A60" s="3"/>
      <c r="B60" s="3"/>
      <c r="C60" s="3"/>
      <c r="D60" s="3" t="s">
        <v>104</v>
      </c>
    </row>
    <row r="61" spans="1:8">
      <c r="A61" s="3" t="s">
        <v>106</v>
      </c>
      <c r="B61" s="3"/>
      <c r="C61" s="3"/>
    </row>
    <row r="62" spans="1:8">
      <c r="D62" s="3" t="s">
        <v>105</v>
      </c>
    </row>
    <row r="63" spans="1:8">
      <c r="A63" s="3" t="s">
        <v>107</v>
      </c>
      <c r="B63" s="3"/>
      <c r="C63" s="3"/>
      <c r="D63" s="3"/>
    </row>
  </sheetData>
  <mergeCells count="7">
    <mergeCell ref="A35:F35"/>
    <mergeCell ref="A41:F41"/>
    <mergeCell ref="A3:E3"/>
    <mergeCell ref="E13:F13"/>
    <mergeCell ref="A16:F16"/>
    <mergeCell ref="A22:F22"/>
    <mergeCell ref="A27:F27"/>
  </mergeCells>
  <phoneticPr fontId="17" type="noConversion"/>
  <hyperlinks>
    <hyperlink ref="D11" r:id="rId1"/>
    <hyperlink ref="D12" r:id="rId2"/>
  </hyperlinks>
  <pageMargins left="0.75000000000000011" right="0.75000000000000011" top="1" bottom="1" header="0.5" footer="0.5"/>
  <pageSetup paperSize="9" scale="54" orientation="portrait" horizontalDpi="4294967292" verticalDpi="4294967292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5"/>
  <sheetViews>
    <sheetView showGridLines="0" topLeftCell="A25" zoomScale="50" zoomScaleNormal="50" workbookViewId="0">
      <selection activeCell="I27" sqref="I27"/>
    </sheetView>
  </sheetViews>
  <sheetFormatPr defaultColWidth="10.625" defaultRowHeight="20.100000000000001" customHeight="1"/>
  <cols>
    <col min="1" max="1" width="1.625" style="53" customWidth="1"/>
    <col min="2" max="2" width="20" style="50" customWidth="1"/>
    <col min="3" max="3" width="45" style="89" customWidth="1"/>
    <col min="4" max="4" width="18.5" style="89" customWidth="1"/>
    <col min="5" max="5" width="17.125" style="52" customWidth="1"/>
    <col min="6" max="6" width="40.125" style="52" customWidth="1"/>
    <col min="7" max="7" width="25.875" style="53" bestFit="1" customWidth="1"/>
    <col min="8" max="16384" width="10.625" style="53"/>
  </cols>
  <sheetData>
    <row r="1" spans="2:6" ht="32.1" customHeight="1">
      <c r="C1" s="51"/>
      <c r="D1" s="51"/>
    </row>
    <row r="2" spans="2:6" s="58" customFormat="1" ht="25.35" customHeight="1">
      <c r="B2" s="54" t="s">
        <v>13</v>
      </c>
      <c r="C2" s="55" t="s">
        <v>14</v>
      </c>
      <c r="D2" s="56"/>
      <c r="E2" s="57"/>
      <c r="F2" s="57"/>
    </row>
    <row r="3" spans="2:6" s="58" customFormat="1" ht="26.1" customHeight="1">
      <c r="B3" s="59" t="s">
        <v>15</v>
      </c>
      <c r="C3" s="60" t="s">
        <v>16</v>
      </c>
      <c r="D3" s="61"/>
      <c r="E3" s="62"/>
      <c r="F3" s="62"/>
    </row>
    <row r="4" spans="2:6" s="58" customFormat="1" ht="26.1" customHeight="1">
      <c r="B4" s="59" t="s">
        <v>17</v>
      </c>
      <c r="C4" s="63" t="s">
        <v>18</v>
      </c>
      <c r="D4" s="64"/>
      <c r="E4" s="65"/>
      <c r="F4" s="65"/>
    </row>
    <row r="5" spans="2:6" s="58" customFormat="1" ht="18" customHeight="1">
      <c r="B5" s="54" t="s">
        <v>19</v>
      </c>
      <c r="C5" s="66" t="s">
        <v>29</v>
      </c>
      <c r="D5" s="56"/>
      <c r="E5" s="67"/>
      <c r="F5" s="67"/>
    </row>
    <row r="6" spans="2:6" s="58" customFormat="1" ht="18" customHeight="1">
      <c r="B6" s="54" t="s">
        <v>20</v>
      </c>
      <c r="C6" s="68">
        <v>43089</v>
      </c>
      <c r="D6" s="69"/>
      <c r="E6" s="70"/>
      <c r="F6" s="70"/>
    </row>
    <row r="7" spans="2:6" s="58" customFormat="1" ht="22.35" customHeight="1">
      <c r="B7" s="71"/>
      <c r="C7" s="72"/>
      <c r="D7" s="72"/>
      <c r="E7" s="73"/>
      <c r="F7" s="73"/>
    </row>
    <row r="8" spans="2:6" s="74" customFormat="1" ht="36" customHeight="1">
      <c r="B8" s="124" t="s">
        <v>21</v>
      </c>
      <c r="C8" s="124" t="s">
        <v>22</v>
      </c>
      <c r="D8" s="121" t="s">
        <v>23</v>
      </c>
      <c r="E8" s="121" t="s">
        <v>24</v>
      </c>
      <c r="F8" s="121" t="s">
        <v>25</v>
      </c>
    </row>
    <row r="9" spans="2:6" s="74" customFormat="1" ht="24.95" customHeight="1">
      <c r="B9" s="124"/>
      <c r="C9" s="124"/>
      <c r="D9" s="121"/>
      <c r="E9" s="121"/>
      <c r="F9" s="121"/>
    </row>
    <row r="10" spans="2:6" s="77" customFormat="1" ht="142.35" customHeight="1">
      <c r="B10" s="122" t="s">
        <v>40</v>
      </c>
      <c r="C10" s="94" t="s">
        <v>41</v>
      </c>
      <c r="D10" s="94" t="s">
        <v>42</v>
      </c>
      <c r="E10" s="95">
        <v>1</v>
      </c>
      <c r="F10" s="95"/>
    </row>
    <row r="11" spans="2:6" s="77" customFormat="1" ht="142.35" customHeight="1">
      <c r="B11" s="122"/>
      <c r="C11" s="94" t="s">
        <v>43</v>
      </c>
      <c r="D11" s="94" t="s">
        <v>44</v>
      </c>
      <c r="E11" s="95">
        <v>4</v>
      </c>
      <c r="F11" s="95"/>
    </row>
    <row r="12" spans="2:6" s="77" customFormat="1" ht="142.35" customHeight="1">
      <c r="B12" s="122"/>
      <c r="C12" s="94" t="s">
        <v>45</v>
      </c>
      <c r="D12" s="94" t="s">
        <v>46</v>
      </c>
      <c r="E12" s="95">
        <v>1</v>
      </c>
      <c r="F12" s="95"/>
    </row>
    <row r="13" spans="2:6" s="77" customFormat="1" ht="142.35" customHeight="1">
      <c r="B13" s="122"/>
      <c r="C13" s="94" t="s">
        <v>47</v>
      </c>
      <c r="D13" s="94" t="s">
        <v>48</v>
      </c>
      <c r="E13" s="95">
        <v>5</v>
      </c>
      <c r="F13" s="95"/>
    </row>
    <row r="14" spans="2:6" s="77" customFormat="1" ht="142.35" customHeight="1">
      <c r="B14" s="122"/>
      <c r="C14" s="94" t="s">
        <v>49</v>
      </c>
      <c r="D14" s="94" t="s">
        <v>50</v>
      </c>
      <c r="E14" s="95">
        <v>4</v>
      </c>
      <c r="F14" s="95"/>
    </row>
    <row r="15" spans="2:6" s="77" customFormat="1" ht="142.35" customHeight="1">
      <c r="B15" s="122"/>
      <c r="C15" s="94" t="s">
        <v>51</v>
      </c>
      <c r="D15" s="94" t="s">
        <v>52</v>
      </c>
      <c r="E15" s="96">
        <v>1</v>
      </c>
      <c r="F15" s="95"/>
    </row>
    <row r="16" spans="2:6" s="77" customFormat="1" ht="142.35" customHeight="1">
      <c r="B16" s="122"/>
      <c r="C16" s="94" t="s">
        <v>53</v>
      </c>
      <c r="D16" s="94" t="s">
        <v>55</v>
      </c>
      <c r="E16" s="96" t="s">
        <v>54</v>
      </c>
      <c r="F16" s="95"/>
    </row>
    <row r="17" spans="2:9" s="77" customFormat="1" ht="142.35" customHeight="1">
      <c r="B17" s="123" t="s">
        <v>39</v>
      </c>
      <c r="C17" s="97" t="s">
        <v>32</v>
      </c>
      <c r="D17" s="92"/>
      <c r="E17" s="98"/>
      <c r="F17" s="99"/>
    </row>
    <row r="18" spans="2:9" s="77" customFormat="1" ht="142.35" customHeight="1">
      <c r="B18" s="123"/>
      <c r="C18" s="97" t="s">
        <v>30</v>
      </c>
      <c r="D18" s="100"/>
      <c r="E18" s="98"/>
      <c r="F18" s="99" t="s">
        <v>100</v>
      </c>
    </row>
    <row r="19" spans="2:9" s="77" customFormat="1" ht="142.35" customHeight="1">
      <c r="B19" s="123"/>
      <c r="C19" s="75" t="s">
        <v>31</v>
      </c>
      <c r="D19" s="75"/>
      <c r="E19" s="76"/>
      <c r="F19" s="79"/>
    </row>
    <row r="20" spans="2:9" s="77" customFormat="1" ht="142.35" customHeight="1">
      <c r="B20" s="123"/>
      <c r="C20" s="75" t="s">
        <v>33</v>
      </c>
      <c r="D20" s="75"/>
      <c r="E20" s="80"/>
      <c r="F20" s="75"/>
      <c r="I20" s="77" t="s">
        <v>26</v>
      </c>
    </row>
    <row r="21" spans="2:9" s="77" customFormat="1" ht="142.35" customHeight="1">
      <c r="B21" s="123"/>
      <c r="C21" s="75" t="s">
        <v>34</v>
      </c>
      <c r="D21" s="75"/>
      <c r="E21" s="80"/>
      <c r="F21" s="80"/>
      <c r="G21" s="81"/>
    </row>
    <row r="22" spans="2:9" s="77" customFormat="1" ht="142.35" customHeight="1">
      <c r="B22" s="123"/>
      <c r="C22" s="97" t="s">
        <v>38</v>
      </c>
      <c r="D22" s="92"/>
      <c r="E22" s="101"/>
      <c r="F22" s="101"/>
    </row>
    <row r="23" spans="2:9" s="77" customFormat="1" ht="142.35" customHeight="1">
      <c r="B23" s="123"/>
      <c r="C23" s="97" t="s">
        <v>37</v>
      </c>
      <c r="D23" s="92"/>
      <c r="E23" s="98"/>
      <c r="F23" s="98"/>
    </row>
    <row r="24" spans="2:9" s="77" customFormat="1" ht="142.35" customHeight="1">
      <c r="B24" s="123"/>
      <c r="C24" s="97" t="s">
        <v>35</v>
      </c>
      <c r="D24" s="92"/>
      <c r="E24" s="98"/>
      <c r="F24" s="98"/>
    </row>
    <row r="25" spans="2:9" s="77" customFormat="1" ht="142.35" customHeight="1">
      <c r="B25" s="123"/>
      <c r="C25" s="75" t="s">
        <v>36</v>
      </c>
      <c r="D25" s="75"/>
      <c r="E25" s="78"/>
      <c r="F25" s="78"/>
    </row>
    <row r="26" spans="2:9" s="77" customFormat="1" ht="142.35" customHeight="1">
      <c r="B26" s="123"/>
      <c r="C26" s="75" t="s">
        <v>62</v>
      </c>
      <c r="D26" s="75"/>
      <c r="E26" s="78"/>
      <c r="F26" s="78"/>
    </row>
    <row r="27" spans="2:9" s="77" customFormat="1" ht="142.35" customHeight="1">
      <c r="B27" s="123"/>
      <c r="C27" s="75" t="s">
        <v>27</v>
      </c>
      <c r="D27" s="75" t="s">
        <v>26</v>
      </c>
      <c r="E27" s="78"/>
      <c r="F27" s="78"/>
    </row>
    <row r="28" spans="2:9" s="77" customFormat="1" ht="142.35" customHeight="1">
      <c r="B28" s="123" t="s">
        <v>56</v>
      </c>
      <c r="C28" s="75" t="s">
        <v>57</v>
      </c>
      <c r="D28" s="75"/>
      <c r="E28" s="76">
        <v>12</v>
      </c>
      <c r="F28" s="76"/>
      <c r="I28"/>
    </row>
    <row r="29" spans="2:9" s="77" customFormat="1" ht="142.35" customHeight="1">
      <c r="B29" s="123"/>
      <c r="C29" s="75" t="s">
        <v>58</v>
      </c>
      <c r="D29" s="75"/>
      <c r="E29" s="76">
        <v>9</v>
      </c>
      <c r="F29" s="76"/>
    </row>
    <row r="30" spans="2:9" s="77" customFormat="1" ht="142.35" customHeight="1">
      <c r="B30" s="123"/>
      <c r="C30" s="75" t="s">
        <v>61</v>
      </c>
      <c r="D30" s="75"/>
      <c r="E30" s="76">
        <v>14</v>
      </c>
      <c r="F30" s="76"/>
    </row>
    <row r="31" spans="2:9" s="77" customFormat="1" ht="142.35" customHeight="1">
      <c r="B31" s="123"/>
      <c r="C31" s="75" t="s">
        <v>59</v>
      </c>
      <c r="D31" s="75"/>
      <c r="E31" s="76">
        <v>9</v>
      </c>
      <c r="F31" s="76"/>
    </row>
    <row r="32" spans="2:9" s="77" customFormat="1" ht="142.35" customHeight="1">
      <c r="B32" s="123"/>
      <c r="C32" s="75" t="s">
        <v>60</v>
      </c>
      <c r="D32" s="75"/>
      <c r="E32" s="76">
        <v>9</v>
      </c>
      <c r="F32" s="76"/>
    </row>
    <row r="33" spans="2:7" s="77" customFormat="1" ht="142.35" customHeight="1">
      <c r="B33" s="123"/>
      <c r="C33" s="75" t="s">
        <v>64</v>
      </c>
      <c r="D33" s="75"/>
      <c r="E33" s="76">
        <v>9</v>
      </c>
      <c r="F33" s="76"/>
    </row>
    <row r="34" spans="2:7" s="82" customFormat="1" ht="15.75">
      <c r="B34" s="83"/>
      <c r="C34" s="84"/>
      <c r="D34" s="84"/>
      <c r="E34" s="85"/>
      <c r="F34" s="85"/>
    </row>
    <row r="35" spans="2:7" s="82" customFormat="1" ht="15">
      <c r="B35" s="86"/>
      <c r="C35" s="87"/>
      <c r="D35" s="87"/>
      <c r="E35" s="85"/>
      <c r="F35" s="85"/>
      <c r="G35" s="88"/>
    </row>
  </sheetData>
  <mergeCells count="8">
    <mergeCell ref="E8:E9"/>
    <mergeCell ref="F8:F9"/>
    <mergeCell ref="B10:B16"/>
    <mergeCell ref="B17:B27"/>
    <mergeCell ref="B28:B33"/>
    <mergeCell ref="B8:B9"/>
    <mergeCell ref="C8:C9"/>
    <mergeCell ref="D8:D9"/>
  </mergeCells>
  <phoneticPr fontId="38" type="noConversion"/>
  <printOptions horizontalCentered="1"/>
  <pageMargins left="0.70000000000000007" right="0.70000000000000007" top="0.75000000000000011" bottom="0.75000000000000011" header="0.30000000000000004" footer="0.30000000000000004"/>
  <pageSetup paperSize="9" scale="29" orientation="portrait" useFirstPageNumber="1" horizontalDpi="4294967292" vertic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Apple Pay</vt:lpstr>
      <vt:lpstr>Apple Pay Campaign Assets</vt:lpstr>
      <vt:lpstr>'Apple Pay Campaign Assets'!Print_Area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China</cp:lastModifiedBy>
  <cp:lastPrinted>2015-01-26T01:42:06Z</cp:lastPrinted>
  <dcterms:created xsi:type="dcterms:W3CDTF">2010-04-08T23:43:53Z</dcterms:created>
  <dcterms:modified xsi:type="dcterms:W3CDTF">2018-01-31T06:13:34Z</dcterms:modified>
  <cp:category/>
</cp:coreProperties>
</file>