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1月\"/>
    </mc:Choice>
  </mc:AlternateContent>
  <xr:revisionPtr revIDLastSave="0" documentId="13_ncr:1_{88F103AF-323A-43E7-AC1F-8C37079BC1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<sst xmlns="http://schemas.openxmlformats.org/spreadsheetml/2006/main" count="106" uniqueCount="85">
  <si>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</si>
  <si>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</si>
  <si>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</si>
  <si>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</si>
  <si>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</si>
  <si>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</si>
  <si>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</si>
  <si>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</si>
  <si>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</si>
  <si>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</si>
  <si>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</si>
  <si>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</si>
  <si>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</si>
  <si>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</si>
  <si>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</si>
  <si>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</si>
  <si>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</si>
  <si>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</si>
  <si>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</si>
  <si>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</si>
  <si>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</si>
  <si>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</si>
  <si>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</si>
  <si>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</si>
  <si>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</si>
  <si>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</si>
  <si>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</si>
  <si>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</si>
  <si>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</si>
  <si>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</si>
  <si>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</si>
  <si>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</si>
  <si>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</si>
  <si>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</si>
  <si>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</si>
  <si>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</si>
  <si>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</si>
  <si>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</si>
  <si>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</si>
  <si>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</si>
  <si>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</si>
  <si>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</si>
  <si>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</si>
  <si>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</si>
  <si>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</si>
  <si>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</si>
  <si>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</si>
  <si>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</si>
  <si>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</si>
  <si>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</si>
  <si>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</si>
  <si>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</si>
  <si>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</si>
  <si>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</si>
  <si>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</si>
  <si>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</si>
  <si>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</si>
  <si>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</si>
  <si>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</si>
  <si>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</si>
  <si>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</si>
  <si>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</si>
  <si>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</si>
  <si>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</si>
  <si>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</si>
  <si>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</si>
  <si>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</si>
  <si>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</si>
  <si>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</si>
  <si>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</si>
  <si>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</si>
  <si>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</si>
  <si>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</si>
  <si>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</si>
  <si>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</si>
  <si>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</si>
  <si>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</si>
  <si>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</si>
  <si>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</si>
  <si>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</si>
  <si>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</si>
  <si>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</si>
  <si>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签证</t>
    <phoneticPr fontId="15" type="noConversion"/>
  </si>
  <si>
    <t>团号：HMEA-230101-ZJT854B</t>
    <phoneticPr fontId="15" type="noConversion"/>
  </si>
  <si>
    <t>会议日期：2023年1月-23年2月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</si>
</sst>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9" max="9" width="24.886718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83</v>
      </c>
      <c r="I4" s="76"/>
      <c r="J4" s="75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50000</v>
      </c>
      <c r="D45" s="68">
        <v>1</v>
      </c>
      <c r="E45" s="65">
        <f t="shared" si="2"/>
        <v>50000</v>
      </c>
      <c r="F45" s="34">
        <v>0</v>
      </c>
      <c r="G45" s="34">
        <v>0</v>
      </c>
      <c r="H45" s="34">
        <f t="shared" si="0"/>
        <v>0</v>
      </c>
      <c r="I45" s="47" t="s">
        <v>82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0</v>
      </c>
      <c r="G46" s="34">
        <v>0</v>
      </c>
      <c r="H46" s="34">
        <f t="shared" ref="H46:H51" si="19">F46+G46</f>
        <v>0</v>
      </c>
      <c r="I46" s="42"/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0</v>
      </c>
      <c r="G47" s="34">
        <v>0</v>
      </c>
      <c r="H47" s="34">
        <f t="shared" si="19"/>
        <v>0</v>
      </c>
      <c r="I47" s="42"/>
      <c r="J47" s="73"/>
    </row>
    <row r="48" spans="1:10" ht="21" customHeight="1" x14ac:dyDescent="0.25">
      <c r="A48" s="63"/>
      <c r="B48" s="54"/>
      <c r="C48" s="65"/>
      <c r="D48" s="68"/>
      <c r="E48" s="65"/>
      <c r="F48" s="34">
        <v>0</v>
      </c>
      <c r="G48" s="34">
        <v>0</v>
      </c>
      <c r="H48" s="34">
        <f t="shared" si="19"/>
        <v>0</v>
      </c>
      <c r="I48" s="42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19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50000</v>
      </c>
      <c r="D52" s="37">
        <f t="shared" ref="D52:E52" si="20">SUM(D45)</f>
        <v>1</v>
      </c>
      <c r="E52" s="37">
        <f t="shared" si="20"/>
        <v>50000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50000</v>
      </c>
      <c r="D53" s="37">
        <f t="shared" ref="D53:H53" si="22">SUM(D52,D44,D40,D37,D32,D27,D24,D21,D16,D13)</f>
        <v>1</v>
      </c>
      <c r="E53" s="37">
        <f t="shared" si="22"/>
        <v>50000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50000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6">
        <f>A58-C58</f>
        <v>50000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2"/>
      <c r="G5" s="82"/>
      <c r="H5" s="5" t="s">
        <v>53</v>
      </c>
      <c r="I5" s="4"/>
      <c r="J5" s="82"/>
      <c r="K5" s="83"/>
    </row>
    <row r="6" spans="2:11" ht="20.100000000000001" customHeight="1" x14ac:dyDescent="0.25">
      <c r="B6" s="6"/>
      <c r="C6" s="7"/>
      <c r="D6" s="8" t="s">
        <v>54</v>
      </c>
      <c r="E6" s="8"/>
      <c r="F6" s="84"/>
      <c r="G6" s="84"/>
      <c r="H6" s="8" t="s">
        <v>55</v>
      </c>
      <c r="I6" s="7"/>
      <c r="J6" s="84"/>
      <c r="K6" s="85"/>
    </row>
    <row r="7" spans="2:11" ht="20.100000000000001" customHeight="1" x14ac:dyDescent="0.25">
      <c r="B7" s="6"/>
      <c r="C7" s="7"/>
      <c r="D7" s="8" t="s">
        <v>56</v>
      </c>
      <c r="E7" s="8"/>
      <c r="F7" s="84"/>
      <c r="G7" s="84"/>
      <c r="H7" s="8" t="s">
        <v>57</v>
      </c>
      <c r="I7" s="7"/>
      <c r="J7" s="84"/>
      <c r="K7" s="8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6"/>
      <c r="K8" s="87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8" t="s">
        <v>1</v>
      </c>
      <c r="C10" s="89"/>
      <c r="D10" s="13" t="s">
        <v>59</v>
      </c>
      <c r="E10" s="88" t="s">
        <v>60</v>
      </c>
      <c r="F10" s="89"/>
      <c r="G10" s="15" t="s">
        <v>61</v>
      </c>
      <c r="H10" s="14" t="s">
        <v>62</v>
      </c>
      <c r="I10" s="88" t="s">
        <v>63</v>
      </c>
      <c r="J10" s="89"/>
      <c r="K10" s="15" t="s">
        <v>64</v>
      </c>
    </row>
    <row r="11" spans="2:11" ht="20.100000000000001" customHeight="1" x14ac:dyDescent="0.25">
      <c r="B11" s="90">
        <v>1</v>
      </c>
      <c r="C11" s="91"/>
      <c r="D11" s="100" t="s">
        <v>65</v>
      </c>
      <c r="E11" s="90" t="s">
        <v>66</v>
      </c>
      <c r="F11" s="91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90">
        <v>2</v>
      </c>
      <c r="C12" s="91"/>
      <c r="D12" s="101"/>
      <c r="E12" s="94" t="s">
        <v>68</v>
      </c>
      <c r="F12" s="94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90">
        <v>3</v>
      </c>
      <c r="C13" s="91"/>
      <c r="D13" s="101"/>
      <c r="E13" s="90" t="s">
        <v>70</v>
      </c>
      <c r="F13" s="91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90">
        <v>4</v>
      </c>
      <c r="C14" s="91"/>
      <c r="D14" s="101"/>
      <c r="E14" s="90" t="s">
        <v>71</v>
      </c>
      <c r="F14" s="91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90">
        <v>5</v>
      </c>
      <c r="C15" s="91"/>
      <c r="D15" s="100" t="s">
        <v>39</v>
      </c>
      <c r="E15" s="94"/>
      <c r="F15" s="94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90">
        <v>6</v>
      </c>
      <c r="C16" s="91"/>
      <c r="D16" s="101"/>
      <c r="E16" s="94"/>
      <c r="F16" s="94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90">
        <v>7</v>
      </c>
      <c r="C17" s="91"/>
      <c r="D17" s="102"/>
      <c r="E17" s="94"/>
      <c r="F17" s="94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8" t="s">
        <v>41</v>
      </c>
      <c r="C18" s="95"/>
      <c r="D18" s="95"/>
      <c r="E18" s="95"/>
      <c r="F18" s="89"/>
      <c r="G18" s="17">
        <f>SUM(G11:G17)</f>
        <v>0</v>
      </c>
      <c r="H18" s="17">
        <f>SUM(H11:H17)</f>
        <v>0</v>
      </c>
      <c r="I18" s="96">
        <f>SUM(I11:J17)</f>
        <v>0</v>
      </c>
      <c r="J18" s="9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8" t="s">
        <v>62</v>
      </c>
      <c r="C20" s="98"/>
      <c r="D20" s="98"/>
      <c r="E20" s="98"/>
      <c r="F20" s="98"/>
      <c r="G20" s="98" t="s">
        <v>73</v>
      </c>
      <c r="H20" s="98"/>
      <c r="I20" s="98"/>
      <c r="J20" s="98"/>
      <c r="K20" s="15" t="s">
        <v>74</v>
      </c>
    </row>
    <row r="21" spans="1:11" ht="20.100000000000001" customHeight="1" x14ac:dyDescent="0.25">
      <c r="B21" s="99">
        <f>H18</f>
        <v>0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00000000000001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20.100000000000001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20.100000000000001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6"/>
      <c r="K31" s="87"/>
    </row>
    <row r="32" spans="1:11" ht="20.100000000000001" customHeight="1" x14ac:dyDescent="0.25"/>
    <row r="33" spans="2:11" ht="20.100000000000001" customHeight="1" x14ac:dyDescent="0.25">
      <c r="B33" s="94"/>
      <c r="C33" s="94"/>
      <c r="D33" s="18" t="s">
        <v>78</v>
      </c>
      <c r="E33" s="94" t="s">
        <v>79</v>
      </c>
      <c r="F33" s="94"/>
      <c r="G33" s="16" t="s">
        <v>80</v>
      </c>
      <c r="H33" s="16" t="s">
        <v>81</v>
      </c>
      <c r="I33" s="103" t="s">
        <v>41</v>
      </c>
      <c r="J33" s="103"/>
      <c r="K33" s="25" t="s">
        <v>64</v>
      </c>
    </row>
    <row r="34" spans="2:11" ht="20.100000000000001" customHeight="1" x14ac:dyDescent="0.25">
      <c r="B34" s="94">
        <v>1</v>
      </c>
      <c r="C34" s="94"/>
      <c r="D34" s="19"/>
      <c r="E34" s="94"/>
      <c r="F34" s="94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4">
        <v>2</v>
      </c>
      <c r="C35" s="94"/>
      <c r="D35" s="19"/>
      <c r="E35" s="94"/>
      <c r="F35" s="94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4">
        <v>3</v>
      </c>
      <c r="C36" s="94"/>
      <c r="D36" s="19"/>
      <c r="E36" s="94"/>
      <c r="F36" s="94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8" t="s">
        <v>41</v>
      </c>
      <c r="C37" s="95"/>
      <c r="D37" s="95"/>
      <c r="E37" s="95"/>
      <c r="F37" s="89"/>
      <c r="G37" s="17"/>
      <c r="H37" s="17">
        <f>SUM(H19:H36)</f>
        <v>6</v>
      </c>
      <c r="I37" s="96">
        <f>SUM(I34:J36)</f>
        <v>200</v>
      </c>
      <c r="J37" s="9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2023-01-13T02:16:38Z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