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<sst xmlns="http://schemas.openxmlformats.org/spreadsheetml/2006/main" count="115" uniqueCount="87">
  <si>
    <t>【借款报销单】</t>
  </si>
  <si>
    <t>团号：
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</si>
  <si>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</si>
  <si>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</si>
  <si>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</si>
  <si>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</si>
  <si>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</si>
  <si>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</si>
  <si>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</si>
  <si>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</si>
  <si>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</si>
  <si>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</si>
  <si>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</si>
  <si>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</si>
  <si>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</si>
  <si>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</si>
  <si>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</si>
  <si>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</si>
  <si>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</si>
  <si>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</si>
  <si>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</si>
  <si>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</si>
  <si>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</si>
  <si>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</si>
  <si>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</si>
  <si>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</si>
  <si>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</si>
  <si>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</si>
  <si>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</si>
  <si>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</si>
  <si>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</si>
  <si>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</si>
  <si>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</si>
  <si>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</si>
  <si>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</si>
  <si>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</si>
  <si>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</si>
  <si>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</si>
  <si>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</si>
  <si>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</si>
  <si>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</si>
  <si>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</si>
  <si>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</si>
  <si>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</si>
  <si>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</si>
  <si>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</si>
  <si>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</si>
  <si>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</si>
  <si>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</si>
  <si>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</si>
  <si>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</si>
  <si>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</si>
  <si>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</si>
  <si>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</si>
  <si>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</si>
  <si>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</si>
  <si>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</si>
  <si>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</si>
  <si>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</si>
  <si>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北京泰安</t>
  </si>
  <si>
    <t>部门:</t>
  </si>
  <si>
    <t>汽车</t>
  </si>
  <si>
    <t>发生日期:</t>
  </si>
  <si>
    <t>4.13-4.17</t>
  </si>
  <si>
    <t>报销日期:</t>
  </si>
  <si>
    <t>团号:</t>
  </si>
  <si>
    <t>HMEA-210414-SXY235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</si>
  <si>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</si>
  <si>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</si>
  <si>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</si>
  <si>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</si>
  <si>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</si>
  <si>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</si>
  <si>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</si>
  <si>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</si>
  <si>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</si>
  <si>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</si>
  <si>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</si>
  <si>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</si>
  <si>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</si>
  <si>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</si>
  <si>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</si>
  <si>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</si>
  <si>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</si>
  <si>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</si>
  <si>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</si>
  <si>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4.13-4.16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</si>
</sst>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.00;[Red]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20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28" fillId="31" borderId="16" applyNumberFormat="0" applyAlignment="0" applyProtection="0">
      <alignment vertical="center"/>
    </xf>
    <xf numFmtId="0" fontId="29" fillId="33" borderId="2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2" borderId="0" xfId="50" applyNumberFormat="1" applyFont="1" applyFill="1" applyBorder="1" applyAlignment="1">
      <alignment horizontal="center" vertical="center"/>
    </xf>
    <xf numFmtId="0" fontId="3" fillId="2" borderId="14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F59" sqref="F59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87"/>
      <c r="J4" s="87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8"/>
      <c r="J8" s="89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8"/>
      <c r="J9" s="90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8"/>
      <c r="J10" s="90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8"/>
      <c r="J11" s="90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8"/>
      <c r="J12" s="90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1"/>
      <c r="J13" s="92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 t="shared" si="0"/>
        <v>0</v>
      </c>
      <c r="I14" s="88"/>
      <c r="J14" s="89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2">F15+G15</f>
        <v>0</v>
      </c>
      <c r="I15" s="88"/>
      <c r="J15" s="90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1"/>
      <c r="J16" s="92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 t="shared" si="0"/>
        <v>0</v>
      </c>
      <c r="I17" s="88"/>
      <c r="J17" s="93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8"/>
      <c r="J18" s="94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8"/>
      <c r="J19" s="94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8"/>
      <c r="J20" s="94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3">SUM(D17)</f>
        <v>0</v>
      </c>
      <c r="E21" s="70">
        <f t="shared" si="3"/>
        <v>0</v>
      </c>
      <c r="F21" s="70">
        <f>SUM(F17:F20)</f>
        <v>0</v>
      </c>
      <c r="G21" s="70">
        <f t="shared" ref="G21:H21" si="4">SUM(G17:G20)</f>
        <v>0</v>
      </c>
      <c r="H21" s="70">
        <f t="shared" si="4"/>
        <v>0</v>
      </c>
      <c r="I21" s="91"/>
      <c r="J21" s="95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v>0</v>
      </c>
      <c r="F22" s="66">
        <v>3970</v>
      </c>
      <c r="G22" s="66">
        <v>0</v>
      </c>
      <c r="H22" s="66">
        <f t="shared" si="0"/>
        <v>3970</v>
      </c>
      <c r="I22" s="88"/>
      <c r="J22" s="93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8"/>
      <c r="J23" s="94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5">SUM(D22)</f>
        <v>0</v>
      </c>
      <c r="E24" s="70">
        <f t="shared" si="5"/>
        <v>0</v>
      </c>
      <c r="F24" s="70">
        <f>SUM(F22:F23)</f>
        <v>3970</v>
      </c>
      <c r="G24" s="70">
        <f t="shared" ref="G24:H24" si="6">SUM(G22:G23)</f>
        <v>0</v>
      </c>
      <c r="H24" s="70">
        <f t="shared" si="6"/>
        <v>3970</v>
      </c>
      <c r="I24" s="91"/>
      <c r="J24" s="95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>C25*D25</f>
        <v>0</v>
      </c>
      <c r="F25" s="66">
        <v>1979</v>
      </c>
      <c r="G25" s="66">
        <v>0</v>
      </c>
      <c r="H25" s="66">
        <f t="shared" si="0"/>
        <v>1979</v>
      </c>
      <c r="I25" s="88"/>
      <c r="J25" s="89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7">F26+G26</f>
        <v>0</v>
      </c>
      <c r="I26" s="88"/>
      <c r="J26" s="90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8">SUM(D25)</f>
        <v>0</v>
      </c>
      <c r="E27" s="70">
        <f t="shared" si="8"/>
        <v>0</v>
      </c>
      <c r="F27" s="70">
        <f>SUM(F25:F26)</f>
        <v>1979</v>
      </c>
      <c r="G27" s="70">
        <f>SUM(G25:G26)</f>
        <v>0</v>
      </c>
      <c r="H27" s="70">
        <f t="shared" ref="H27" si="9">SUM(H25:H26)</f>
        <v>1979</v>
      </c>
      <c r="I27" s="91"/>
      <c r="J27" s="92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>C28*D28</f>
        <v>0</v>
      </c>
      <c r="F28" s="66">
        <v>0</v>
      </c>
      <c r="G28" s="66">
        <v>0</v>
      </c>
      <c r="H28" s="66">
        <f t="shared" si="0"/>
        <v>0</v>
      </c>
      <c r="I28" s="88"/>
      <c r="J28" s="89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8"/>
      <c r="J29" s="94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8"/>
      <c r="J30" s="94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8"/>
      <c r="J31" s="94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0">SUM(D28)</f>
        <v>0</v>
      </c>
      <c r="E32" s="70">
        <f t="shared" si="10"/>
        <v>0</v>
      </c>
      <c r="F32" s="70">
        <f>SUM(F28:F31)</f>
        <v>0</v>
      </c>
      <c r="G32" s="70">
        <f t="shared" ref="G32:H32" si="11">SUM(G28:G31)</f>
        <v>0</v>
      </c>
      <c r="H32" s="70">
        <f t="shared" si="11"/>
        <v>0</v>
      </c>
      <c r="I32" s="91"/>
      <c r="J32" s="95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>C33*D33</f>
        <v>0</v>
      </c>
      <c r="F33" s="66">
        <v>0</v>
      </c>
      <c r="G33" s="66">
        <v>0</v>
      </c>
      <c r="H33" s="66">
        <f t="shared" si="0"/>
        <v>0</v>
      </c>
      <c r="I33" s="88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8"/>
      <c r="J34" s="97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8"/>
      <c r="J35" s="97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8"/>
      <c r="J36" s="97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2">SUM(D33)</f>
        <v>0</v>
      </c>
      <c r="E37" s="70">
        <f t="shared" si="12"/>
        <v>0</v>
      </c>
      <c r="F37" s="70">
        <f>SUM(F33:F36)</f>
        <v>0</v>
      </c>
      <c r="G37" s="70">
        <f t="shared" ref="G37:H37" si="13">SUM(G33:G36)</f>
        <v>0</v>
      </c>
      <c r="H37" s="70">
        <f t="shared" si="13"/>
        <v>0</v>
      </c>
      <c r="I37" s="91"/>
      <c r="J37" s="98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>C38*D38</f>
        <v>0</v>
      </c>
      <c r="F38" s="66">
        <v>0</v>
      </c>
      <c r="G38" s="66">
        <v>0</v>
      </c>
      <c r="H38" s="66">
        <f t="shared" si="0"/>
        <v>0</v>
      </c>
      <c r="I38" s="88"/>
      <c r="J38" s="93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8"/>
      <c r="J39" s="94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4">SUM(D38)</f>
        <v>0</v>
      </c>
      <c r="E40" s="70">
        <f t="shared" si="14"/>
        <v>0</v>
      </c>
      <c r="F40" s="70">
        <f>SUM(F38:F39)</f>
        <v>0</v>
      </c>
      <c r="G40" s="70">
        <f t="shared" ref="G40:H40" si="15">SUM(G38:G39)</f>
        <v>0</v>
      </c>
      <c r="H40" s="70">
        <f t="shared" si="15"/>
        <v>0</v>
      </c>
      <c r="I40" s="91"/>
      <c r="J40" s="95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>C41*D41</f>
        <v>0</v>
      </c>
      <c r="F41" s="66">
        <v>0</v>
      </c>
      <c r="G41" s="66">
        <v>0</v>
      </c>
      <c r="H41" s="66">
        <f t="shared" si="0"/>
        <v>0</v>
      </c>
      <c r="I41" s="88"/>
      <c r="J41" s="89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8"/>
      <c r="J42" s="90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8"/>
      <c r="J43" s="90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6">SUM(D41)</f>
        <v>0</v>
      </c>
      <c r="E44" s="70">
        <f t="shared" si="16"/>
        <v>0</v>
      </c>
      <c r="F44" s="70">
        <f>SUM(F41:F43)</f>
        <v>0</v>
      </c>
      <c r="G44" s="70">
        <f t="shared" ref="G44:H44" si="17">SUM(G41:G43)</f>
        <v>0</v>
      </c>
      <c r="H44" s="70">
        <f t="shared" si="17"/>
        <v>0</v>
      </c>
      <c r="I44" s="91"/>
      <c r="J44" s="92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>C45*D45</f>
        <v>0</v>
      </c>
      <c r="F45" s="66">
        <v>0</v>
      </c>
      <c r="G45" s="66">
        <v>0</v>
      </c>
      <c r="H45" s="66">
        <f t="shared" si="0"/>
        <v>0</v>
      </c>
      <c r="I45" s="88"/>
      <c r="J45" s="96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8">F46+G46</f>
        <v>0</v>
      </c>
      <c r="I46" s="88"/>
      <c r="J46" s="97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8"/>
        <v>0</v>
      </c>
      <c r="I47" s="88"/>
      <c r="J47" s="97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8"/>
        <v>0</v>
      </c>
      <c r="I48" s="88"/>
      <c r="J48" s="97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8"/>
        <v>0</v>
      </c>
      <c r="I49" s="88"/>
      <c r="J49" s="97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8"/>
        <v>0</v>
      </c>
      <c r="I50" s="88"/>
      <c r="J50" s="97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88"/>
      <c r="J51" s="97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19">SUM(D45)</f>
        <v>0</v>
      </c>
      <c r="E52" s="70">
        <f t="shared" si="19"/>
        <v>0</v>
      </c>
      <c r="F52" s="70">
        <f>SUM(F45:F51)</f>
        <v>0</v>
      </c>
      <c r="G52" s="70">
        <f t="shared" ref="G52:H52" si="20">SUM(G45:G51)</f>
        <v>0</v>
      </c>
      <c r="H52" s="70">
        <f t="shared" si="20"/>
        <v>0</v>
      </c>
      <c r="I52" s="91"/>
      <c r="J52" s="98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1">SUM(D52,D44,D40,D37,D32,D27,D24,D21,D16,D13)</f>
        <v>0</v>
      </c>
      <c r="E53" s="70">
        <f t="shared" si="21"/>
        <v>0</v>
      </c>
      <c r="F53" s="70">
        <f t="shared" si="21"/>
        <v>5949</v>
      </c>
      <c r="G53" s="70">
        <f t="shared" si="21"/>
        <v>0</v>
      </c>
      <c r="H53" s="70">
        <f t="shared" si="21"/>
        <v>5949</v>
      </c>
      <c r="I53" s="91"/>
      <c r="J53" s="99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100" t="s">
        <v>48</v>
      </c>
    </row>
    <row r="58" customHeight="1" spans="1:9">
      <c r="A58" s="81">
        <f>E53</f>
        <v>0</v>
      </c>
      <c r="B58" s="82"/>
      <c r="C58" s="82">
        <f>H53</f>
        <v>5949</v>
      </c>
      <c r="D58" s="82"/>
      <c r="E58" s="82">
        <f>F53</f>
        <v>5949</v>
      </c>
      <c r="F58" s="82"/>
      <c r="G58" s="82">
        <f>G53</f>
        <v>0</v>
      </c>
      <c r="H58" s="82"/>
      <c r="I58" s="101">
        <f>A58-C58</f>
        <v>-5949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opLeftCell="A28" workbookViewId="0">
      <selection activeCell="I37" sqref="G37:J37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4.19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41" t="s">
        <v>66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437</v>
      </c>
      <c r="H11" s="25">
        <v>437</v>
      </c>
      <c r="I11" s="43"/>
      <c r="J11" s="44"/>
      <c r="K11" s="45"/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172.98</v>
      </c>
      <c r="H12" s="25">
        <v>106</v>
      </c>
      <c r="I12" s="43"/>
      <c r="J12" s="44"/>
      <c r="K12" s="45"/>
    </row>
    <row r="13" ht="20.1" customHeight="1" spans="2:11">
      <c r="B13" s="22"/>
      <c r="C13" s="23"/>
      <c r="D13" s="26"/>
      <c r="E13" s="22"/>
      <c r="F13" s="23" t="s">
        <v>76</v>
      </c>
      <c r="G13" s="25">
        <v>252</v>
      </c>
      <c r="H13" s="25">
        <v>252</v>
      </c>
      <c r="I13" s="43"/>
      <c r="J13" s="44"/>
      <c r="K13" s="45"/>
    </row>
    <row r="14" ht="20.1" customHeight="1" spans="2:11">
      <c r="B14" s="22"/>
      <c r="C14" s="23"/>
      <c r="D14" s="26"/>
      <c r="E14" s="22"/>
      <c r="F14" s="23"/>
      <c r="G14" s="25">
        <v>153.48</v>
      </c>
      <c r="H14" s="25"/>
      <c r="I14" s="43"/>
      <c r="J14" s="44">
        <v>153.48</v>
      </c>
      <c r="K14" s="45"/>
    </row>
    <row r="15" ht="20.1" customHeight="1" spans="2:11">
      <c r="B15" s="22"/>
      <c r="C15" s="23"/>
      <c r="D15" s="26"/>
      <c r="E15" s="22"/>
      <c r="F15" s="23"/>
      <c r="G15" s="25"/>
      <c r="H15" s="25"/>
      <c r="I15" s="43"/>
      <c r="J15" s="44"/>
      <c r="K15" s="45"/>
    </row>
    <row r="16" ht="20.1" customHeight="1" spans="2:11">
      <c r="B16" s="22"/>
      <c r="C16" s="23"/>
      <c r="D16" s="26"/>
      <c r="E16" s="22"/>
      <c r="F16" s="23"/>
      <c r="G16" s="25"/>
      <c r="H16" s="25"/>
      <c r="I16" s="43"/>
      <c r="J16" s="44"/>
      <c r="K16" s="45"/>
    </row>
    <row r="17" ht="20.1" customHeight="1" spans="2:11">
      <c r="B17" s="22">
        <v>5</v>
      </c>
      <c r="C17" s="23"/>
      <c r="D17" s="24" t="s">
        <v>41</v>
      </c>
      <c r="E17" s="27"/>
      <c r="F17" s="27"/>
      <c r="G17" s="25"/>
      <c r="H17" s="25"/>
      <c r="I17" s="43"/>
      <c r="J17" s="44"/>
      <c r="K17" s="45"/>
    </row>
    <row r="18" ht="20.1" customHeight="1" spans="2:11">
      <c r="B18" s="22">
        <v>6</v>
      </c>
      <c r="C18" s="23"/>
      <c r="D18" s="26"/>
      <c r="E18" s="27"/>
      <c r="F18" s="27"/>
      <c r="G18" s="25"/>
      <c r="H18" s="25"/>
      <c r="I18" s="43"/>
      <c r="J18" s="44"/>
      <c r="K18" s="45"/>
    </row>
    <row r="19" ht="20.1" customHeight="1" spans="2:11">
      <c r="B19" s="22">
        <v>7</v>
      </c>
      <c r="C19" s="23"/>
      <c r="D19" s="28"/>
      <c r="E19" s="27"/>
      <c r="F19" s="27"/>
      <c r="G19" s="25"/>
      <c r="H19" s="25"/>
      <c r="I19" s="43"/>
      <c r="J19" s="44"/>
      <c r="K19" s="45"/>
    </row>
    <row r="20" ht="20.1" customHeight="1" spans="2:11">
      <c r="B20" s="19" t="s">
        <v>43</v>
      </c>
      <c r="C20" s="29"/>
      <c r="D20" s="29"/>
      <c r="E20" s="29"/>
      <c r="F20" s="20"/>
      <c r="G20" s="30">
        <f>SUM(G11:G19)</f>
        <v>1015.46</v>
      </c>
      <c r="H20" s="30">
        <f>SUM(H11:H19)</f>
        <v>795</v>
      </c>
      <c r="I20" s="46">
        <f>SUM(I11:J19)</f>
        <v>153.48</v>
      </c>
      <c r="J20" s="47"/>
      <c r="K20" s="48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9"/>
      <c r="K21" s="16"/>
    </row>
    <row r="22" ht="20.1" customHeight="1" spans="2:11">
      <c r="B22" s="21" t="s">
        <v>70</v>
      </c>
      <c r="C22" s="21"/>
      <c r="D22" s="21"/>
      <c r="E22" s="21"/>
      <c r="F22" s="21"/>
      <c r="G22" s="21" t="s">
        <v>77</v>
      </c>
      <c r="H22" s="21"/>
      <c r="I22" s="21"/>
      <c r="J22" s="21"/>
      <c r="K22" s="21" t="s">
        <v>78</v>
      </c>
    </row>
    <row r="23" ht="20.1" customHeight="1" spans="2:11">
      <c r="B23" s="31">
        <f>H20</f>
        <v>795</v>
      </c>
      <c r="C23" s="31"/>
      <c r="D23" s="31"/>
      <c r="E23" s="31"/>
      <c r="F23" s="31"/>
      <c r="G23" s="31">
        <f>I20</f>
        <v>153.48</v>
      </c>
      <c r="H23" s="31"/>
      <c r="I23" s="31"/>
      <c r="J23" s="31"/>
      <c r="K23" s="50">
        <f>SUM(B23:J23)</f>
        <v>948.48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79</v>
      </c>
      <c r="C25" s="16"/>
      <c r="D25" s="16"/>
      <c r="E25" s="16"/>
      <c r="F25" s="16" t="s">
        <v>50</v>
      </c>
      <c r="G25" s="16" t="s">
        <v>80</v>
      </c>
      <c r="H25" s="16"/>
      <c r="I25" s="16"/>
      <c r="J25" s="16" t="s">
        <v>52</v>
      </c>
      <c r="K25" s="16"/>
    </row>
    <row r="28" ht="18.75" spans="1:11">
      <c r="A28" s="2" t="s">
        <v>81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54</v>
      </c>
      <c r="E30" s="6"/>
      <c r="F30" s="7" t="s">
        <v>55</v>
      </c>
      <c r="G30" s="7"/>
      <c r="H30" s="6" t="s">
        <v>56</v>
      </c>
      <c r="I30" s="5"/>
      <c r="J30" s="7" t="s">
        <v>57</v>
      </c>
      <c r="K30" s="35"/>
    </row>
    <row r="31" ht="20.1" customHeight="1" spans="2:11">
      <c r="B31" s="8"/>
      <c r="C31" s="9"/>
      <c r="D31" s="10" t="s">
        <v>58</v>
      </c>
      <c r="E31" s="10"/>
      <c r="F31" s="11" t="s">
        <v>59</v>
      </c>
      <c r="G31" s="11"/>
      <c r="H31" s="10" t="s">
        <v>60</v>
      </c>
      <c r="I31" s="9"/>
      <c r="J31" s="11" t="s">
        <v>61</v>
      </c>
      <c r="K31" s="36"/>
    </row>
    <row r="32" ht="20.1" customHeight="1" spans="2:11">
      <c r="B32" s="8"/>
      <c r="C32" s="9"/>
      <c r="D32" s="10" t="s">
        <v>62</v>
      </c>
      <c r="E32" s="10"/>
      <c r="F32" s="11" t="s">
        <v>63</v>
      </c>
      <c r="G32" s="11"/>
      <c r="H32" s="10" t="s">
        <v>64</v>
      </c>
      <c r="I32" s="37"/>
      <c r="J32" s="38">
        <v>4.19</v>
      </c>
      <c r="K32" s="39"/>
    </row>
    <row r="33" ht="20.1" customHeight="1" spans="2:11">
      <c r="B33" s="12"/>
      <c r="C33" s="13"/>
      <c r="D33" s="14"/>
      <c r="E33" s="14"/>
      <c r="F33" s="15"/>
      <c r="G33" s="15"/>
      <c r="H33" s="14" t="s">
        <v>65</v>
      </c>
      <c r="I33" s="40"/>
      <c r="J33" s="41" t="s">
        <v>66</v>
      </c>
      <c r="K33" s="42"/>
    </row>
    <row r="34" ht="20.1" customHeight="1"/>
    <row r="35" ht="20.1" customHeight="1" spans="2:11">
      <c r="B35" s="27"/>
      <c r="C35" s="27"/>
      <c r="D35" s="32" t="s">
        <v>82</v>
      </c>
      <c r="E35" s="27" t="s">
        <v>83</v>
      </c>
      <c r="F35" s="27"/>
      <c r="G35" s="25" t="s">
        <v>84</v>
      </c>
      <c r="H35" s="25" t="s">
        <v>85</v>
      </c>
      <c r="I35" s="25" t="s">
        <v>43</v>
      </c>
      <c r="J35" s="25"/>
      <c r="K35" s="51" t="s">
        <v>72</v>
      </c>
    </row>
    <row r="36" ht="20.1" customHeight="1" spans="2:11">
      <c r="B36" s="27">
        <v>1</v>
      </c>
      <c r="C36" s="27"/>
      <c r="D36" s="33" t="s">
        <v>59</v>
      </c>
      <c r="E36" s="27" t="s">
        <v>86</v>
      </c>
      <c r="F36" s="27"/>
      <c r="G36" s="25">
        <v>100</v>
      </c>
      <c r="H36" s="25">
        <v>4</v>
      </c>
      <c r="I36" s="43">
        <f>G36*H36</f>
        <v>400</v>
      </c>
      <c r="J36" s="44"/>
      <c r="K36" s="52"/>
    </row>
    <row r="37" ht="20.1" customHeight="1" spans="2:11">
      <c r="B37" s="27">
        <v>2</v>
      </c>
      <c r="C37" s="27"/>
      <c r="D37" s="33" t="s">
        <v>59</v>
      </c>
      <c r="E37" s="27">
        <v>4.17</v>
      </c>
      <c r="F37" s="27"/>
      <c r="G37" s="25">
        <v>200</v>
      </c>
      <c r="H37" s="25">
        <v>1</v>
      </c>
      <c r="I37" s="43">
        <f>G37*H37</f>
        <v>200</v>
      </c>
      <c r="J37" s="44"/>
      <c r="K37" s="52"/>
    </row>
    <row r="38" ht="20.1" customHeight="1" spans="2:11">
      <c r="B38" s="27">
        <v>3</v>
      </c>
      <c r="C38" s="27"/>
      <c r="D38" s="33"/>
      <c r="E38" s="27"/>
      <c r="F38" s="27"/>
      <c r="G38" s="25"/>
      <c r="H38" s="25"/>
      <c r="I38" s="43"/>
      <c r="J38" s="44"/>
      <c r="K38" s="52"/>
    </row>
    <row r="39" ht="20.1" customHeight="1" spans="2:11">
      <c r="B39" s="19" t="s">
        <v>43</v>
      </c>
      <c r="C39" s="29"/>
      <c r="D39" s="29"/>
      <c r="E39" s="29"/>
      <c r="F39" s="20"/>
      <c r="G39" s="30"/>
      <c r="H39" s="30">
        <f>SUM(H21:H38)</f>
        <v>5</v>
      </c>
      <c r="I39" s="46">
        <f>SUM(I36:J38)</f>
        <v>600</v>
      </c>
      <c r="J39" s="47"/>
      <c r="K39" s="48"/>
    </row>
    <row r="40" ht="20.1" customHeight="1" spans="2:11">
      <c r="B40" s="16" t="s">
        <v>79</v>
      </c>
      <c r="C40" s="16"/>
      <c r="D40" s="16"/>
      <c r="E40" s="16"/>
      <c r="F40" s="16" t="s">
        <v>50</v>
      </c>
      <c r="G40" s="16" t="s">
        <v>80</v>
      </c>
      <c r="H40" s="16"/>
      <c r="I40" s="16"/>
      <c r="J40" s="16" t="s">
        <v>52</v>
      </c>
      <c r="K40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5"/>
    <mergeCell ref="D17:D19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2021-04-25T03:15:43Z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D31B06908B95467F9F258EFB4B82DF82</vt:lpwstr>
  </property>
</Properties>
</file>