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430"/>
  <workbookPr/>
  <mc:AlternateContent xmlns:mc="http://schemas.openxmlformats.org/markup-compatibility/2006">
    <mc:Choice Requires="x15">
      <x15ac:absPath xmlns:x15ac="http://schemas.microsoft.com/office/spreadsheetml/2010/11/ac" url="C:\Users\86139\Desktop\工作\寰行中国\"/>
    </mc:Choice>
  </mc:AlternateContent>
  <xr:revisionPtr revIDLastSave="0" documentId="13_ncr:1_{D1AAED0D-7CFA-41A8-A3B0-09358440EC05}" xr6:coauthVersionLast="45" xr6:coauthVersionMax="45" xr10:uidLastSave="{00000000-0000-0000-0000-000000000000}"/>
  <bookViews>
    <workbookView xWindow="-103" yWindow="-103" windowWidth="16663" windowHeight="8863" xr2:uid="{00000000-000D-0000-FFFF-FFFF00000000}"/>
  </bookViews>
  <sheets>
    <sheet name="第三批" sheetId="1" r:id="rId1"/>
    <sheet name="第四批" sheetId="2" r:id="rId2"/>
  </sheets>
  <definedNames>
    <definedName name="_xlnm.Print_Area" localSheetId="0">第三批!$A$1:$I$67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43" i="1" l="1"/>
  <c r="H27" i="2"/>
  <c r="H26" i="2"/>
  <c r="H51" i="2" l="1"/>
  <c r="H63" i="1"/>
  <c r="H62" i="1"/>
  <c r="H52" i="2"/>
  <c r="H50" i="2"/>
  <c r="H61" i="1"/>
  <c r="H60" i="1"/>
  <c r="H42" i="2"/>
  <c r="H40" i="2"/>
  <c r="H41" i="2"/>
  <c r="H39" i="2"/>
  <c r="H19" i="2"/>
  <c r="H49" i="1"/>
  <c r="H50" i="1"/>
  <c r="H48" i="1"/>
  <c r="H26" i="1"/>
  <c r="H23" i="1"/>
  <c r="H20" i="1"/>
  <c r="H15" i="1"/>
  <c r="H29" i="1"/>
  <c r="H32" i="2"/>
  <c r="H49" i="2"/>
  <c r="H58" i="1"/>
  <c r="H57" i="1"/>
  <c r="H59" i="1"/>
  <c r="H30" i="1"/>
  <c r="H32" i="1"/>
  <c r="H35" i="1"/>
  <c r="H36" i="1"/>
  <c r="H48" i="2"/>
  <c r="H46" i="2"/>
  <c r="H44" i="2"/>
  <c r="H43" i="2"/>
  <c r="H38" i="2"/>
  <c r="H37" i="2"/>
  <c r="H35" i="2"/>
  <c r="H34" i="2"/>
  <c r="H31" i="2"/>
  <c r="H30" i="2"/>
  <c r="H29" i="2"/>
  <c r="H28" i="2"/>
  <c r="H25" i="2"/>
  <c r="H23" i="2"/>
  <c r="H22" i="2"/>
  <c r="H21" i="2"/>
  <c r="H20" i="2"/>
  <c r="H18" i="2"/>
  <c r="H17" i="2"/>
  <c r="H16" i="2"/>
  <c r="H15" i="2"/>
  <c r="H14" i="2"/>
  <c r="H12" i="2"/>
  <c r="H11" i="2"/>
  <c r="H10" i="2"/>
  <c r="H9" i="2"/>
  <c r="H8" i="2"/>
  <c r="H7" i="2"/>
  <c r="H6" i="2"/>
  <c r="H5" i="2"/>
  <c r="H4" i="2"/>
  <c r="H3" i="2"/>
  <c r="H56" i="1"/>
  <c r="H54" i="1"/>
  <c r="H52" i="1"/>
  <c r="H51" i="1"/>
  <c r="H47" i="1"/>
  <c r="H46" i="1"/>
  <c r="H44" i="1"/>
  <c r="H42" i="1"/>
  <c r="H41" i="1"/>
  <c r="H39" i="1"/>
  <c r="H38" i="1"/>
  <c r="H37" i="1"/>
  <c r="H34" i="1"/>
  <c r="H33" i="1"/>
  <c r="H31" i="1"/>
  <c r="H28" i="1"/>
  <c r="H25" i="1"/>
  <c r="H24" i="1"/>
  <c r="H22" i="1"/>
  <c r="H21" i="1"/>
  <c r="H19" i="1"/>
  <c r="H18" i="1"/>
  <c r="H17" i="1"/>
  <c r="H16" i="1"/>
  <c r="H14" i="1"/>
  <c r="H12" i="1"/>
  <c r="H11" i="1"/>
  <c r="H10" i="1"/>
  <c r="H9" i="1"/>
  <c r="H8" i="1"/>
  <c r="H7" i="1"/>
  <c r="H6" i="1"/>
  <c r="H5" i="1"/>
  <c r="H4" i="1"/>
  <c r="H3" i="1"/>
  <c r="E53" i="2" l="1"/>
  <c r="H53" i="2" s="1"/>
  <c r="B54" i="2" s="1"/>
  <c r="B55" i="2" s="1"/>
  <c r="E64" i="1"/>
  <c r="H64" i="1" s="1"/>
  <c r="B65" i="1" s="1"/>
  <c r="B66" i="1" s="1"/>
  <c r="D70" i="1" l="1"/>
</calcChain>
</file>

<file path=xl/sharedStrings.xml><?xml version="1.0" encoding="utf-8"?>
<sst xmlns="http://schemas.openxmlformats.org/spreadsheetml/2006/main" count="352" uniqueCount="135">
  <si>
    <t>住宿</t>
  </si>
  <si>
    <t>日期</t>
  </si>
  <si>
    <t>酒店名称</t>
  </si>
  <si>
    <t>价格</t>
  </si>
  <si>
    <t>数量</t>
  </si>
  <si>
    <t>单位</t>
  </si>
  <si>
    <t>小计</t>
  </si>
  <si>
    <t>备注</t>
  </si>
  <si>
    <t>贵阳中天凯悦大酒店</t>
  </si>
  <si>
    <t>间/晚</t>
  </si>
  <si>
    <t>欢迎水果</t>
  </si>
  <si>
    <t>间</t>
  </si>
  <si>
    <t>张家界华天酒店</t>
  </si>
  <si>
    <t>常德天济喜来登酒店</t>
  </si>
  <si>
    <t>长沙万达文华酒店</t>
  </si>
  <si>
    <t>用餐</t>
  </si>
  <si>
    <t>餐食</t>
  </si>
  <si>
    <t>餐</t>
  </si>
  <si>
    <t>餐厅</t>
  </si>
  <si>
    <t>晚餐</t>
  </si>
  <si>
    <t>桌</t>
  </si>
  <si>
    <t>午餐</t>
  </si>
  <si>
    <t>太合梵净云庄酒店</t>
  </si>
  <si>
    <t>梵净山博苑中餐厅</t>
  </si>
  <si>
    <t>人</t>
  </si>
  <si>
    <t>芙蓉小镇饭店</t>
  </si>
  <si>
    <t>海之鲜浅水湾海鲜城</t>
  </si>
  <si>
    <t>巴陵全鱼席（汴河街店）</t>
  </si>
  <si>
    <t>长沙万达文华酒店 晚宴</t>
  </si>
  <si>
    <t>门票</t>
  </si>
  <si>
    <t>项目</t>
  </si>
  <si>
    <t>团</t>
  </si>
  <si>
    <t>芙蓉镇门票</t>
  </si>
  <si>
    <t>芙蓉镇 摆手舞欢迎仪式</t>
  </si>
  <si>
    <t>芙蓉镇江上泛舟（乘船）</t>
  </si>
  <si>
    <t>城头山遗址门票</t>
  </si>
  <si>
    <t>份</t>
  </si>
  <si>
    <t>岳阳楼门票</t>
  </si>
  <si>
    <t>洞庭湖乘船</t>
  </si>
  <si>
    <t>接送机车辆</t>
  </si>
  <si>
    <t>车型</t>
  </si>
  <si>
    <t>辆/次</t>
  </si>
  <si>
    <t>人员</t>
  </si>
  <si>
    <t>接机人员</t>
  </si>
  <si>
    <t>旅行社工作人员</t>
  </si>
  <si>
    <t>工作人员餐补</t>
  </si>
  <si>
    <t>人/餐</t>
  </si>
  <si>
    <t>工作人员住宿</t>
  </si>
  <si>
    <t>间·晚</t>
  </si>
  <si>
    <t>制作物</t>
  </si>
  <si>
    <t>签到背板</t>
  </si>
  <si>
    <t>个</t>
  </si>
  <si>
    <t>其他</t>
  </si>
  <si>
    <t>保险</t>
  </si>
  <si>
    <t>含工作人员</t>
  </si>
  <si>
    <t>旅行社服务费</t>
  </si>
  <si>
    <t>总计</t>
  </si>
  <si>
    <t>不含6%增值税</t>
  </si>
  <si>
    <t>含6%增值税</t>
  </si>
  <si>
    <t>君山岛君澜酒店</t>
  </si>
  <si>
    <t>宜昌富力皇冠假日酒店</t>
  </si>
  <si>
    <t>西安星河湾酒店</t>
  </si>
  <si>
    <t>三峡 锦食院</t>
  </si>
  <si>
    <t>宜昌富力皇冠假日酒店 自助</t>
  </si>
  <si>
    <t>武当山建国饭店中餐厅</t>
  </si>
  <si>
    <t>蓝田县 茂盛酒店-茂盛小吃</t>
  </si>
  <si>
    <t>西安星河湾酒店 晚宴</t>
  </si>
  <si>
    <t>三峡门票</t>
  </si>
  <si>
    <t>三峡讲解员</t>
  </si>
  <si>
    <t>武当山门票</t>
  </si>
  <si>
    <t>接送机</t>
  </si>
  <si>
    <t>含运费、拆装</t>
  </si>
  <si>
    <t>线路一：贵阳-铜仁-张家界-常德-长沙</t>
    <phoneticPr fontId="6" type="noConversion"/>
  </si>
  <si>
    <t>梵净山博锐度假酒店</t>
    <phoneticPr fontId="6" type="noConversion"/>
  </si>
  <si>
    <t>云舍村 赶年表演 15：30</t>
    <phoneticPr fontId="6" type="noConversion"/>
  </si>
  <si>
    <t>人</t>
    <phoneticPr fontId="6" type="noConversion"/>
  </si>
  <si>
    <t>城头山遗址讲解员</t>
    <phoneticPr fontId="6" type="noConversion"/>
  </si>
  <si>
    <t>洞庭湖表演</t>
    <phoneticPr fontId="6" type="noConversion"/>
  </si>
  <si>
    <t>三峡人家门票</t>
    <phoneticPr fontId="6" type="noConversion"/>
  </si>
  <si>
    <t>武当山建国饭店</t>
    <phoneticPr fontId="6" type="noConversion"/>
  </si>
  <si>
    <t>场</t>
    <phoneticPr fontId="6" type="noConversion"/>
  </si>
  <si>
    <t>次</t>
    <phoneticPr fontId="6" type="noConversion"/>
  </si>
  <si>
    <t>含电瓶车</t>
    <phoneticPr fontId="6" type="noConversion"/>
  </si>
  <si>
    <t>芙蓉镇讲解员</t>
    <phoneticPr fontId="6" type="noConversion"/>
  </si>
  <si>
    <t>团</t>
    <phoneticPr fontId="6" type="noConversion"/>
  </si>
  <si>
    <t>含门票</t>
    <phoneticPr fontId="6" type="noConversion"/>
  </si>
  <si>
    <t>云舍村讲解员</t>
    <phoneticPr fontId="6" type="noConversion"/>
  </si>
  <si>
    <t>6人*7天</t>
    <phoneticPr fontId="6" type="noConversion"/>
  </si>
  <si>
    <t>酒水</t>
    <phoneticPr fontId="6" type="noConversion"/>
  </si>
  <si>
    <t>60瓶</t>
    <phoneticPr fontId="6" type="noConversion"/>
  </si>
  <si>
    <t>组</t>
    <phoneticPr fontId="6" type="noConversion"/>
  </si>
  <si>
    <t>礼品</t>
    <phoneticPr fontId="6" type="noConversion"/>
  </si>
  <si>
    <t>人</t>
    <phoneticPr fontId="6" type="noConversion"/>
  </si>
  <si>
    <t>6人*6天</t>
    <phoneticPr fontId="6" type="noConversion"/>
  </si>
  <si>
    <t>含缆车，金顶</t>
    <phoneticPr fontId="6" type="noConversion"/>
  </si>
  <si>
    <t>含船票</t>
    <phoneticPr fontId="6" type="noConversion"/>
  </si>
  <si>
    <t>车费</t>
    <phoneticPr fontId="6" type="noConversion"/>
  </si>
  <si>
    <t>武当山景区车</t>
    <phoneticPr fontId="6" type="noConversion"/>
  </si>
  <si>
    <t>云舍村 造纸展示</t>
    <phoneticPr fontId="6" type="noConversion"/>
  </si>
  <si>
    <t>线路四：长沙-岳阳-宜昌-十堰-西安（792KM）</t>
    <phoneticPr fontId="6" type="noConversion"/>
  </si>
  <si>
    <t>贵阳鲜蘑菇餐厅</t>
    <phoneticPr fontId="6" type="noConversion"/>
  </si>
  <si>
    <t>华天酒店</t>
    <phoneticPr fontId="6" type="noConversion"/>
  </si>
  <si>
    <t>禾田下生态餐厅(华天城总店)</t>
    <phoneticPr fontId="6" type="noConversion"/>
  </si>
  <si>
    <t>晚餐</t>
    <phoneticPr fontId="6" type="noConversion"/>
  </si>
  <si>
    <t>常德天济喜来登 中餐</t>
    <phoneticPr fontId="6" type="noConversion"/>
  </si>
  <si>
    <t>常德天济喜来登 自助</t>
    <phoneticPr fontId="6" type="noConversion"/>
  </si>
  <si>
    <t>人</t>
    <phoneticPr fontId="6" type="noConversion"/>
  </si>
  <si>
    <t>毛家饭店</t>
    <phoneticPr fontId="6" type="noConversion"/>
  </si>
  <si>
    <t>桌</t>
    <phoneticPr fontId="6" type="noConversion"/>
  </si>
  <si>
    <t>贵阳晚餐 45座大巴车</t>
    <phoneticPr fontId="6" type="noConversion"/>
  </si>
  <si>
    <t>14餐*37人</t>
    <phoneticPr fontId="6" type="noConversion"/>
  </si>
  <si>
    <t>19间*7晚</t>
    <phoneticPr fontId="6" type="noConversion"/>
  </si>
  <si>
    <t>技师劳务费</t>
    <phoneticPr fontId="6" type="noConversion"/>
  </si>
  <si>
    <t>技师火车票</t>
    <phoneticPr fontId="6" type="noConversion"/>
  </si>
  <si>
    <t>技师劳务费税点</t>
    <phoneticPr fontId="6" type="noConversion"/>
  </si>
  <si>
    <t>次</t>
    <phoneticPr fontId="6" type="noConversion"/>
  </si>
  <si>
    <t>40瓶</t>
    <phoneticPr fontId="6" type="noConversion"/>
  </si>
  <si>
    <t>宜昌富力皇冠假日酒店</t>
    <phoneticPr fontId="6" type="noConversion"/>
  </si>
  <si>
    <t>武当山建国饭店中餐厅</t>
    <phoneticPr fontId="6" type="noConversion"/>
  </si>
  <si>
    <t>18间*6晚</t>
    <phoneticPr fontId="6" type="noConversion"/>
  </si>
  <si>
    <t>12餐*35人</t>
    <phoneticPr fontId="6" type="noConversion"/>
  </si>
  <si>
    <t>四线摄影师火车票报销</t>
    <phoneticPr fontId="6" type="noConversion"/>
  </si>
  <si>
    <t>啤酒</t>
    <phoneticPr fontId="6" type="noConversion"/>
  </si>
  <si>
    <t>暖宝宝</t>
    <phoneticPr fontId="6" type="noConversion"/>
  </si>
  <si>
    <t>蛋糕</t>
    <phoneticPr fontId="6" type="noConversion"/>
  </si>
  <si>
    <t>个</t>
    <phoneticPr fontId="6" type="noConversion"/>
  </si>
  <si>
    <t>长沙KTV</t>
    <phoneticPr fontId="6" type="noConversion"/>
  </si>
  <si>
    <t>芙蓉镇豆腐</t>
    <phoneticPr fontId="6" type="noConversion"/>
  </si>
  <si>
    <t>雨衣</t>
    <phoneticPr fontId="6" type="noConversion"/>
  </si>
  <si>
    <t>件</t>
    <phoneticPr fontId="6" type="noConversion"/>
  </si>
  <si>
    <t>贵阳接机</t>
    <phoneticPr fontId="6" type="noConversion"/>
  </si>
  <si>
    <t xml:space="preserve"> 长沙送机</t>
    <phoneticPr fontId="6" type="noConversion"/>
  </si>
  <si>
    <t>长沙接机</t>
    <phoneticPr fontId="6" type="noConversion"/>
  </si>
  <si>
    <t xml:space="preserve"> 西安送机</t>
    <phoneticPr fontId="6" type="noConversion"/>
  </si>
  <si>
    <t>长沙晚餐 45座大巴车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</si>
</sst>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7">
    <font>
      <sz val="11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11"/>
      <name val="微软雅黑"/>
      <family val="2"/>
      <charset val="134"/>
    </font>
    <font>
      <sz val="11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b/>
      <sz val="11"/>
      <color rgb="FF222222"/>
      <name val="Microsoft yahei"/>
      <charset val="134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/>
    </xf>
    <xf numFmtId="9" fontId="3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9" fontId="1" fillId="0" borderId="1" xfId="0" applyNumberFormat="1" applyFont="1" applyBorder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58" fontId="3" fillId="0" borderId="1" xfId="0" applyNumberFormat="1" applyFont="1" applyFill="1" applyBorder="1" applyAlignment="1">
      <alignment horizontal="center" vertical="center"/>
    </xf>
    <xf numFmtId="58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>
      <alignment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5" fillId="0" borderId="1" xfId="0" applyFont="1" applyFill="1" applyBorder="1">
      <alignment vertical="center"/>
    </xf>
    <xf numFmtId="0" fontId="4" fillId="0" borderId="1" xfId="0" applyFont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58" fontId="1" fillId="0" borderId="2" xfId="0" applyNumberFormat="1" applyFont="1" applyFill="1" applyBorder="1" applyAlignment="1">
      <alignment horizontal="center" vertical="center"/>
    </xf>
    <xf numFmtId="58" fontId="1" fillId="0" borderId="4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76" fontId="2" fillId="3" borderId="5" xfId="0" applyNumberFormat="1" applyFont="1" applyFill="1" applyBorder="1" applyAlignment="1">
      <alignment horizontal="center" vertical="center"/>
    </xf>
    <xf numFmtId="176" fontId="2" fillId="3" borderId="6" xfId="0" applyNumberFormat="1" applyFont="1" applyFill="1" applyBorder="1" applyAlignment="1">
      <alignment horizontal="center" vertical="center"/>
    </xf>
    <xf numFmtId="176" fontId="2" fillId="3" borderId="7" xfId="0" applyNumberFormat="1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58" fontId="3" fillId="0" borderId="2" xfId="0" applyNumberFormat="1" applyFont="1" applyFill="1" applyBorder="1" applyAlignment="1">
      <alignment horizontal="center" vertical="center"/>
    </xf>
    <xf numFmtId="58" fontId="3" fillId="0" borderId="4" xfId="0" applyNumberFormat="1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70"/>
  <sheetViews>
    <sheetView tabSelected="1" view="pageBreakPreview" zoomScale="60" zoomScaleNormal="100" workbookViewId="0">
      <selection activeCell="B33" sqref="B33:D33"/>
    </sheetView>
  </sheetViews>
  <sheetFormatPr defaultColWidth="9" defaultRowHeight="16.3"/>
  <cols>
    <col min="1" max="1" width="11.3046875" style="10" customWidth="1"/>
    <col min="2" max="2" width="15" style="1" customWidth="1"/>
    <col min="3" max="3" width="10.84375" style="1" customWidth="1"/>
    <col min="4" max="4" width="34.84375" style="1" customWidth="1"/>
    <col min="5" max="6" width="9" style="1"/>
    <col min="7" max="7" width="15.84375" style="1" customWidth="1"/>
    <col min="8" max="8" width="9.23046875" style="1"/>
    <col min="9" max="9" width="14" style="1" customWidth="1"/>
    <col min="10" max="16384" width="9" style="1"/>
  </cols>
  <sheetData>
    <row r="1" spans="1:9">
      <c r="A1" s="27" t="s">
        <v>72</v>
      </c>
      <c r="B1" s="27"/>
      <c r="C1" s="27"/>
      <c r="D1" s="27"/>
      <c r="E1" s="27"/>
      <c r="F1" s="27"/>
      <c r="G1" s="27"/>
      <c r="H1" s="27"/>
      <c r="I1" s="27"/>
    </row>
    <row r="2" spans="1:9">
      <c r="A2" s="31" t="s">
        <v>0</v>
      </c>
      <c r="B2" s="8" t="s">
        <v>1</v>
      </c>
      <c r="C2" s="28" t="s">
        <v>2</v>
      </c>
      <c r="D2" s="28"/>
      <c r="E2" s="8" t="s">
        <v>3</v>
      </c>
      <c r="F2" s="8" t="s">
        <v>4</v>
      </c>
      <c r="G2" s="8" t="s">
        <v>5</v>
      </c>
      <c r="H2" s="8" t="s">
        <v>6</v>
      </c>
      <c r="I2" s="8" t="s">
        <v>7</v>
      </c>
    </row>
    <row r="3" spans="1:9" s="18" customFormat="1">
      <c r="A3" s="32"/>
      <c r="B3" s="41">
        <v>43808</v>
      </c>
      <c r="C3" s="29" t="s">
        <v>8</v>
      </c>
      <c r="D3" s="29"/>
      <c r="E3" s="15">
        <v>700</v>
      </c>
      <c r="F3" s="15">
        <v>45</v>
      </c>
      <c r="G3" s="15" t="s">
        <v>9</v>
      </c>
      <c r="H3" s="15">
        <f>E3*F3</f>
        <v>31500</v>
      </c>
      <c r="I3" s="17"/>
    </row>
    <row r="4" spans="1:9" s="18" customFormat="1">
      <c r="A4" s="32"/>
      <c r="B4" s="42"/>
      <c r="C4" s="30" t="s">
        <v>10</v>
      </c>
      <c r="D4" s="30"/>
      <c r="E4" s="15">
        <v>88</v>
      </c>
      <c r="F4" s="15">
        <v>54</v>
      </c>
      <c r="G4" s="15" t="s">
        <v>9</v>
      </c>
      <c r="H4" s="15">
        <f>E4*F4</f>
        <v>4752</v>
      </c>
      <c r="I4" s="17"/>
    </row>
    <row r="5" spans="1:9" s="18" customFormat="1">
      <c r="A5" s="32"/>
      <c r="B5" s="41">
        <v>43809</v>
      </c>
      <c r="C5" s="30" t="s">
        <v>73</v>
      </c>
      <c r="D5" s="30"/>
      <c r="E5" s="17">
        <v>700</v>
      </c>
      <c r="F5" s="17">
        <v>46</v>
      </c>
      <c r="G5" s="17" t="s">
        <v>9</v>
      </c>
      <c r="H5" s="17">
        <f t="shared" ref="H5:H12" si="0">E5*F5</f>
        <v>32200</v>
      </c>
      <c r="I5" s="17"/>
    </row>
    <row r="6" spans="1:9" s="18" customFormat="1">
      <c r="A6" s="32"/>
      <c r="B6" s="42"/>
      <c r="C6" s="30" t="s">
        <v>10</v>
      </c>
      <c r="D6" s="30"/>
      <c r="E6" s="17">
        <v>88</v>
      </c>
      <c r="F6" s="17">
        <v>55</v>
      </c>
      <c r="G6" s="17" t="s">
        <v>11</v>
      </c>
      <c r="H6" s="17">
        <f t="shared" si="0"/>
        <v>4840</v>
      </c>
      <c r="I6" s="17"/>
    </row>
    <row r="7" spans="1:9" s="18" customFormat="1">
      <c r="A7" s="32"/>
      <c r="B7" s="41">
        <v>43810</v>
      </c>
      <c r="C7" s="30" t="s">
        <v>12</v>
      </c>
      <c r="D7" s="30"/>
      <c r="E7" s="17">
        <v>464</v>
      </c>
      <c r="F7" s="17">
        <v>44</v>
      </c>
      <c r="G7" s="17" t="s">
        <v>9</v>
      </c>
      <c r="H7" s="17">
        <f t="shared" si="0"/>
        <v>20416</v>
      </c>
      <c r="I7" s="17"/>
    </row>
    <row r="8" spans="1:9" s="18" customFormat="1">
      <c r="A8" s="32"/>
      <c r="B8" s="42"/>
      <c r="C8" s="30" t="s">
        <v>10</v>
      </c>
      <c r="D8" s="30"/>
      <c r="E8" s="17">
        <v>88</v>
      </c>
      <c r="F8" s="17">
        <v>54</v>
      </c>
      <c r="G8" s="17" t="s">
        <v>11</v>
      </c>
      <c r="H8" s="17">
        <f t="shared" si="0"/>
        <v>4752</v>
      </c>
      <c r="I8" s="17"/>
    </row>
    <row r="9" spans="1:9" s="18" customFormat="1">
      <c r="A9" s="32"/>
      <c r="B9" s="41">
        <v>43811</v>
      </c>
      <c r="C9" s="30" t="s">
        <v>13</v>
      </c>
      <c r="D9" s="30"/>
      <c r="E9" s="17">
        <v>680</v>
      </c>
      <c r="F9" s="17">
        <v>43</v>
      </c>
      <c r="G9" s="17" t="s">
        <v>9</v>
      </c>
      <c r="H9" s="17">
        <f t="shared" si="0"/>
        <v>29240</v>
      </c>
      <c r="I9" s="17"/>
    </row>
    <row r="10" spans="1:9" s="18" customFormat="1">
      <c r="A10" s="32"/>
      <c r="B10" s="42"/>
      <c r="C10" s="30" t="s">
        <v>10</v>
      </c>
      <c r="D10" s="30"/>
      <c r="E10" s="17">
        <v>88</v>
      </c>
      <c r="F10" s="17">
        <v>53</v>
      </c>
      <c r="G10" s="17" t="s">
        <v>11</v>
      </c>
      <c r="H10" s="17">
        <f t="shared" si="0"/>
        <v>4664</v>
      </c>
      <c r="I10" s="17"/>
    </row>
    <row r="11" spans="1:9" s="18" customFormat="1">
      <c r="A11" s="32"/>
      <c r="B11" s="41">
        <v>43812</v>
      </c>
      <c r="C11" s="30" t="s">
        <v>14</v>
      </c>
      <c r="D11" s="30"/>
      <c r="E11" s="17">
        <v>700</v>
      </c>
      <c r="F11" s="17">
        <v>39</v>
      </c>
      <c r="G11" s="17" t="s">
        <v>9</v>
      </c>
      <c r="H11" s="17">
        <f t="shared" si="0"/>
        <v>27300</v>
      </c>
      <c r="I11" s="17"/>
    </row>
    <row r="12" spans="1:9" s="18" customFormat="1">
      <c r="A12" s="33"/>
      <c r="B12" s="42"/>
      <c r="C12" s="30" t="s">
        <v>10</v>
      </c>
      <c r="D12" s="30"/>
      <c r="E12" s="17">
        <v>88</v>
      </c>
      <c r="F12" s="17">
        <v>49</v>
      </c>
      <c r="G12" s="17" t="s">
        <v>11</v>
      </c>
      <c r="H12" s="17">
        <f t="shared" si="0"/>
        <v>4312</v>
      </c>
      <c r="I12" s="17"/>
    </row>
    <row r="13" spans="1:9">
      <c r="A13" s="31" t="s">
        <v>15</v>
      </c>
      <c r="B13" s="8" t="s">
        <v>16</v>
      </c>
      <c r="C13" s="11" t="s">
        <v>17</v>
      </c>
      <c r="D13" s="11" t="s">
        <v>18</v>
      </c>
      <c r="E13" s="8" t="s">
        <v>3</v>
      </c>
      <c r="F13" s="8" t="s">
        <v>4</v>
      </c>
      <c r="G13" s="8" t="s">
        <v>5</v>
      </c>
      <c r="H13" s="8" t="s">
        <v>6</v>
      </c>
      <c r="I13" s="8" t="s">
        <v>7</v>
      </c>
    </row>
    <row r="14" spans="1:9" s="18" customFormat="1">
      <c r="A14" s="32"/>
      <c r="B14" s="20">
        <v>43808</v>
      </c>
      <c r="C14" s="17" t="s">
        <v>19</v>
      </c>
      <c r="D14" s="17" t="s">
        <v>8</v>
      </c>
      <c r="E14" s="21">
        <v>3000</v>
      </c>
      <c r="F14" s="17">
        <v>2</v>
      </c>
      <c r="G14" s="17" t="s">
        <v>20</v>
      </c>
      <c r="H14" s="17">
        <f t="shared" ref="H14:H26" si="1">E14*F14</f>
        <v>6000</v>
      </c>
      <c r="I14" s="17"/>
    </row>
    <row r="15" spans="1:9" s="18" customFormat="1">
      <c r="A15" s="32"/>
      <c r="B15" s="20">
        <v>43808</v>
      </c>
      <c r="C15" s="17" t="s">
        <v>19</v>
      </c>
      <c r="D15" s="17" t="s">
        <v>100</v>
      </c>
      <c r="E15" s="21">
        <v>2590</v>
      </c>
      <c r="F15" s="17">
        <v>4</v>
      </c>
      <c r="G15" s="17" t="s">
        <v>20</v>
      </c>
      <c r="H15" s="17">
        <f t="shared" si="1"/>
        <v>10360</v>
      </c>
      <c r="I15" s="17"/>
    </row>
    <row r="16" spans="1:9" s="18" customFormat="1">
      <c r="A16" s="32"/>
      <c r="B16" s="20">
        <v>43809</v>
      </c>
      <c r="C16" s="17" t="s">
        <v>21</v>
      </c>
      <c r="D16" s="17" t="s">
        <v>22</v>
      </c>
      <c r="E16" s="21">
        <v>2000</v>
      </c>
      <c r="F16" s="17">
        <v>6</v>
      </c>
      <c r="G16" s="17" t="s">
        <v>20</v>
      </c>
      <c r="H16" s="17">
        <f t="shared" si="1"/>
        <v>12000</v>
      </c>
      <c r="I16" s="17"/>
    </row>
    <row r="17" spans="1:9" s="18" customFormat="1">
      <c r="A17" s="32"/>
      <c r="B17" s="20">
        <v>43809</v>
      </c>
      <c r="C17" s="17" t="s">
        <v>19</v>
      </c>
      <c r="D17" s="17" t="s">
        <v>23</v>
      </c>
      <c r="E17" s="21">
        <v>2000</v>
      </c>
      <c r="F17" s="17">
        <v>6</v>
      </c>
      <c r="G17" s="17" t="s">
        <v>20</v>
      </c>
      <c r="H17" s="17">
        <f t="shared" si="1"/>
        <v>12000</v>
      </c>
      <c r="I17" s="17"/>
    </row>
    <row r="18" spans="1:9" s="18" customFormat="1">
      <c r="A18" s="32"/>
      <c r="B18" s="20">
        <v>43810</v>
      </c>
      <c r="C18" s="17" t="s">
        <v>21</v>
      </c>
      <c r="D18" s="17" t="s">
        <v>25</v>
      </c>
      <c r="E18" s="21">
        <v>1800</v>
      </c>
      <c r="F18" s="17">
        <v>6</v>
      </c>
      <c r="G18" s="17" t="s">
        <v>20</v>
      </c>
      <c r="H18" s="17">
        <f t="shared" si="1"/>
        <v>10800</v>
      </c>
      <c r="I18" s="17"/>
    </row>
    <row r="19" spans="1:9" s="18" customFormat="1">
      <c r="A19" s="32"/>
      <c r="B19" s="20">
        <v>43810</v>
      </c>
      <c r="C19" s="17" t="s">
        <v>103</v>
      </c>
      <c r="D19" s="17" t="s">
        <v>101</v>
      </c>
      <c r="E19" s="21">
        <v>2000</v>
      </c>
      <c r="F19" s="17">
        <v>4</v>
      </c>
      <c r="G19" s="17" t="s">
        <v>20</v>
      </c>
      <c r="H19" s="17">
        <f t="shared" si="1"/>
        <v>8000</v>
      </c>
      <c r="I19" s="17"/>
    </row>
    <row r="20" spans="1:9" s="18" customFormat="1">
      <c r="A20" s="32"/>
      <c r="B20" s="20">
        <v>43810</v>
      </c>
      <c r="C20" s="17" t="s">
        <v>19</v>
      </c>
      <c r="D20" s="17" t="s">
        <v>102</v>
      </c>
      <c r="E20" s="21">
        <v>1500</v>
      </c>
      <c r="F20" s="17">
        <v>2</v>
      </c>
      <c r="G20" s="17" t="s">
        <v>20</v>
      </c>
      <c r="H20" s="17">
        <f t="shared" si="1"/>
        <v>3000</v>
      </c>
      <c r="I20" s="17"/>
    </row>
    <row r="21" spans="1:9" s="18" customFormat="1">
      <c r="A21" s="32"/>
      <c r="B21" s="20">
        <v>43811</v>
      </c>
      <c r="C21" s="17" t="s">
        <v>21</v>
      </c>
      <c r="D21" s="17" t="s">
        <v>26</v>
      </c>
      <c r="E21" s="21">
        <v>2000</v>
      </c>
      <c r="F21" s="17">
        <v>6</v>
      </c>
      <c r="G21" s="17" t="s">
        <v>20</v>
      </c>
      <c r="H21" s="17">
        <f t="shared" si="1"/>
        <v>12000</v>
      </c>
      <c r="I21" s="17"/>
    </row>
    <row r="22" spans="1:9" s="18" customFormat="1">
      <c r="A22" s="32"/>
      <c r="B22" s="20">
        <v>43811</v>
      </c>
      <c r="C22" s="17" t="s">
        <v>19</v>
      </c>
      <c r="D22" s="17" t="s">
        <v>104</v>
      </c>
      <c r="E22" s="21">
        <v>2000</v>
      </c>
      <c r="F22" s="17">
        <v>4</v>
      </c>
      <c r="G22" s="17" t="s">
        <v>20</v>
      </c>
      <c r="H22" s="17">
        <f t="shared" si="1"/>
        <v>8000</v>
      </c>
      <c r="I22" s="17"/>
    </row>
    <row r="23" spans="1:9" s="18" customFormat="1">
      <c r="A23" s="32"/>
      <c r="B23" s="20">
        <v>43811</v>
      </c>
      <c r="C23" s="17" t="s">
        <v>19</v>
      </c>
      <c r="D23" s="17" t="s">
        <v>105</v>
      </c>
      <c r="E23" s="21">
        <v>198</v>
      </c>
      <c r="F23" s="17">
        <v>14</v>
      </c>
      <c r="G23" s="17" t="s">
        <v>106</v>
      </c>
      <c r="H23" s="17">
        <f t="shared" si="1"/>
        <v>2772</v>
      </c>
      <c r="I23" s="17"/>
    </row>
    <row r="24" spans="1:9" s="18" customFormat="1">
      <c r="A24" s="32"/>
      <c r="B24" s="20">
        <v>43812</v>
      </c>
      <c r="C24" s="17" t="s">
        <v>21</v>
      </c>
      <c r="D24" s="17" t="s">
        <v>27</v>
      </c>
      <c r="E24" s="21">
        <v>2500</v>
      </c>
      <c r="F24" s="17">
        <v>6</v>
      </c>
      <c r="G24" s="17" t="s">
        <v>20</v>
      </c>
      <c r="H24" s="17">
        <f t="shared" si="1"/>
        <v>15000</v>
      </c>
      <c r="I24" s="17"/>
    </row>
    <row r="25" spans="1:9" s="18" customFormat="1">
      <c r="A25" s="32"/>
      <c r="B25" s="20">
        <v>43812</v>
      </c>
      <c r="C25" s="17" t="s">
        <v>19</v>
      </c>
      <c r="D25" s="17" t="s">
        <v>28</v>
      </c>
      <c r="E25" s="21">
        <v>3000</v>
      </c>
      <c r="F25" s="17">
        <v>2</v>
      </c>
      <c r="G25" s="17" t="s">
        <v>20</v>
      </c>
      <c r="H25" s="17">
        <f t="shared" si="1"/>
        <v>6000</v>
      </c>
      <c r="I25" s="17"/>
    </row>
    <row r="26" spans="1:9" s="18" customFormat="1">
      <c r="A26" s="33"/>
      <c r="B26" s="20">
        <v>43812</v>
      </c>
      <c r="C26" s="17" t="s">
        <v>19</v>
      </c>
      <c r="D26" s="17" t="s">
        <v>107</v>
      </c>
      <c r="E26" s="21">
        <v>2450</v>
      </c>
      <c r="F26" s="17">
        <v>3</v>
      </c>
      <c r="G26" s="17" t="s">
        <v>108</v>
      </c>
      <c r="H26" s="17">
        <f t="shared" si="1"/>
        <v>7350</v>
      </c>
      <c r="I26" s="17"/>
    </row>
    <row r="27" spans="1:9">
      <c r="A27" s="40" t="s">
        <v>29</v>
      </c>
      <c r="B27" s="28" t="s">
        <v>30</v>
      </c>
      <c r="C27" s="28"/>
      <c r="D27" s="28"/>
      <c r="E27" s="8" t="s">
        <v>3</v>
      </c>
      <c r="F27" s="8" t="s">
        <v>4</v>
      </c>
      <c r="G27" s="8" t="s">
        <v>5</v>
      </c>
      <c r="H27" s="8" t="s">
        <v>6</v>
      </c>
      <c r="I27" s="8" t="s">
        <v>7</v>
      </c>
    </row>
    <row r="28" spans="1:9" s="18" customFormat="1">
      <c r="A28" s="40"/>
      <c r="B28" s="30" t="s">
        <v>74</v>
      </c>
      <c r="C28" s="30"/>
      <c r="D28" s="30"/>
      <c r="E28" s="17">
        <v>100</v>
      </c>
      <c r="F28" s="17">
        <v>65</v>
      </c>
      <c r="G28" s="17" t="s">
        <v>24</v>
      </c>
      <c r="H28" s="17">
        <f>E28*F28</f>
        <v>6500</v>
      </c>
      <c r="I28" s="17" t="s">
        <v>85</v>
      </c>
    </row>
    <row r="29" spans="1:9" s="18" customFormat="1">
      <c r="A29" s="40"/>
      <c r="B29" s="30" t="s">
        <v>98</v>
      </c>
      <c r="C29" s="30"/>
      <c r="D29" s="30"/>
      <c r="E29" s="17">
        <v>1000</v>
      </c>
      <c r="F29" s="17">
        <v>1</v>
      </c>
      <c r="G29" s="17" t="s">
        <v>24</v>
      </c>
      <c r="H29" s="17">
        <f>E29*F29</f>
        <v>1000</v>
      </c>
      <c r="I29" s="17"/>
    </row>
    <row r="30" spans="1:9" s="18" customFormat="1">
      <c r="A30" s="40"/>
      <c r="B30" s="30" t="s">
        <v>86</v>
      </c>
      <c r="C30" s="30"/>
      <c r="D30" s="30"/>
      <c r="E30" s="17">
        <v>100</v>
      </c>
      <c r="F30" s="17">
        <v>2</v>
      </c>
      <c r="G30" s="17" t="s">
        <v>84</v>
      </c>
      <c r="H30" s="17">
        <f>E30*F30</f>
        <v>200</v>
      </c>
      <c r="I30" s="17"/>
    </row>
    <row r="31" spans="1:9" s="18" customFormat="1">
      <c r="A31" s="40"/>
      <c r="B31" s="29" t="s">
        <v>32</v>
      </c>
      <c r="C31" s="29"/>
      <c r="D31" s="29"/>
      <c r="E31" s="22">
        <v>80</v>
      </c>
      <c r="F31" s="22">
        <v>65</v>
      </c>
      <c r="G31" s="22" t="s">
        <v>24</v>
      </c>
      <c r="H31" s="22">
        <f t="shared" ref="H31:H39" si="2">E31*F31</f>
        <v>5200</v>
      </c>
      <c r="I31" s="25"/>
    </row>
    <row r="32" spans="1:9" s="18" customFormat="1">
      <c r="A32" s="40"/>
      <c r="B32" s="29" t="s">
        <v>83</v>
      </c>
      <c r="C32" s="29"/>
      <c r="D32" s="29"/>
      <c r="E32" s="22">
        <v>100</v>
      </c>
      <c r="F32" s="22">
        <v>2</v>
      </c>
      <c r="G32" s="22" t="s">
        <v>84</v>
      </c>
      <c r="H32" s="22">
        <f t="shared" si="2"/>
        <v>200</v>
      </c>
      <c r="I32" s="25"/>
    </row>
    <row r="33" spans="1:9" s="18" customFormat="1">
      <c r="A33" s="40"/>
      <c r="B33" s="29" t="s">
        <v>33</v>
      </c>
      <c r="C33" s="29"/>
      <c r="D33" s="29"/>
      <c r="E33" s="22">
        <v>2000</v>
      </c>
      <c r="F33" s="22">
        <v>1</v>
      </c>
      <c r="G33" s="22" t="s">
        <v>31</v>
      </c>
      <c r="H33" s="22">
        <f t="shared" si="2"/>
        <v>2000</v>
      </c>
      <c r="I33" s="22"/>
    </row>
    <row r="34" spans="1:9" s="18" customFormat="1">
      <c r="A34" s="40"/>
      <c r="B34" s="29" t="s">
        <v>34</v>
      </c>
      <c r="C34" s="29"/>
      <c r="D34" s="29"/>
      <c r="E34" s="22">
        <v>100</v>
      </c>
      <c r="F34" s="22">
        <v>65</v>
      </c>
      <c r="G34" s="22" t="s">
        <v>24</v>
      </c>
      <c r="H34" s="22">
        <f t="shared" si="2"/>
        <v>6500</v>
      </c>
      <c r="I34" s="22"/>
    </row>
    <row r="35" spans="1:9" s="18" customFormat="1">
      <c r="A35" s="40"/>
      <c r="B35" s="30" t="s">
        <v>35</v>
      </c>
      <c r="C35" s="30"/>
      <c r="D35" s="30"/>
      <c r="E35" s="22">
        <v>90</v>
      </c>
      <c r="F35" s="22">
        <v>65</v>
      </c>
      <c r="G35" s="22" t="s">
        <v>36</v>
      </c>
      <c r="H35" s="22">
        <f t="shared" si="2"/>
        <v>5850</v>
      </c>
      <c r="I35" s="22" t="s">
        <v>82</v>
      </c>
    </row>
    <row r="36" spans="1:9" s="18" customFormat="1">
      <c r="A36" s="40"/>
      <c r="B36" s="30" t="s">
        <v>76</v>
      </c>
      <c r="C36" s="30"/>
      <c r="D36" s="30"/>
      <c r="E36" s="22">
        <v>100</v>
      </c>
      <c r="F36" s="22">
        <v>2</v>
      </c>
      <c r="G36" s="22" t="s">
        <v>81</v>
      </c>
      <c r="H36" s="22">
        <f t="shared" si="2"/>
        <v>200</v>
      </c>
      <c r="I36" s="22"/>
    </row>
    <row r="37" spans="1:9" s="18" customFormat="1">
      <c r="A37" s="40"/>
      <c r="B37" s="30" t="s">
        <v>37</v>
      </c>
      <c r="C37" s="30"/>
      <c r="D37" s="30"/>
      <c r="E37" s="22">
        <v>70</v>
      </c>
      <c r="F37" s="22">
        <v>65</v>
      </c>
      <c r="G37" s="22" t="s">
        <v>24</v>
      </c>
      <c r="H37" s="22">
        <f t="shared" si="2"/>
        <v>4550</v>
      </c>
      <c r="I37" s="26"/>
    </row>
    <row r="38" spans="1:9" s="18" customFormat="1">
      <c r="A38" s="40"/>
      <c r="B38" s="30" t="s">
        <v>38</v>
      </c>
      <c r="C38" s="30"/>
      <c r="D38" s="30"/>
      <c r="E38" s="22">
        <v>4000</v>
      </c>
      <c r="F38" s="22">
        <v>1</v>
      </c>
      <c r="G38" s="22" t="s">
        <v>80</v>
      </c>
      <c r="H38" s="22">
        <f t="shared" si="2"/>
        <v>4000</v>
      </c>
      <c r="I38" s="22"/>
    </row>
    <row r="39" spans="1:9" s="18" customFormat="1">
      <c r="A39" s="40"/>
      <c r="B39" s="30" t="s">
        <v>77</v>
      </c>
      <c r="C39" s="30"/>
      <c r="D39" s="30"/>
      <c r="E39" s="22">
        <v>3500</v>
      </c>
      <c r="F39" s="22">
        <v>1</v>
      </c>
      <c r="G39" s="22" t="s">
        <v>80</v>
      </c>
      <c r="H39" s="22">
        <f t="shared" si="2"/>
        <v>3500</v>
      </c>
      <c r="I39" s="22"/>
    </row>
    <row r="40" spans="1:9">
      <c r="A40" s="31" t="s">
        <v>39</v>
      </c>
      <c r="B40" s="28" t="s">
        <v>40</v>
      </c>
      <c r="C40" s="28"/>
      <c r="D40" s="28"/>
      <c r="E40" s="8" t="s">
        <v>3</v>
      </c>
      <c r="F40" s="8" t="s">
        <v>4</v>
      </c>
      <c r="G40" s="8" t="s">
        <v>5</v>
      </c>
      <c r="H40" s="8" t="s">
        <v>6</v>
      </c>
      <c r="I40" s="8" t="s">
        <v>7</v>
      </c>
    </row>
    <row r="41" spans="1:9">
      <c r="A41" s="32"/>
      <c r="B41" s="43" t="s">
        <v>130</v>
      </c>
      <c r="C41" s="43"/>
      <c r="D41" s="43"/>
      <c r="E41" s="6">
        <v>250</v>
      </c>
      <c r="F41" s="6">
        <v>21</v>
      </c>
      <c r="G41" s="6" t="s">
        <v>41</v>
      </c>
      <c r="H41" s="6">
        <f>E41*F41</f>
        <v>5250</v>
      </c>
      <c r="I41" s="6"/>
    </row>
    <row r="42" spans="1:9">
      <c r="A42" s="32"/>
      <c r="B42" s="43" t="s">
        <v>131</v>
      </c>
      <c r="C42" s="43"/>
      <c r="D42" s="43"/>
      <c r="E42" s="6">
        <v>250</v>
      </c>
      <c r="F42" s="6">
        <v>21</v>
      </c>
      <c r="G42" s="6" t="s">
        <v>41</v>
      </c>
      <c r="H42" s="6">
        <f>E42*F42</f>
        <v>5250</v>
      </c>
      <c r="I42" s="6"/>
    </row>
    <row r="43" spans="1:9">
      <c r="A43" s="32"/>
      <c r="B43" s="30" t="s">
        <v>134</v>
      </c>
      <c r="C43" s="30"/>
      <c r="D43" s="30"/>
      <c r="E43" s="22">
        <v>2000</v>
      </c>
      <c r="F43" s="22">
        <v>1</v>
      </c>
      <c r="G43" s="22" t="s">
        <v>41</v>
      </c>
      <c r="H43" s="22">
        <f>E43*F43</f>
        <v>2000</v>
      </c>
      <c r="I43" s="24"/>
    </row>
    <row r="44" spans="1:9" s="18" customFormat="1">
      <c r="A44" s="32"/>
      <c r="B44" s="30" t="s">
        <v>109</v>
      </c>
      <c r="C44" s="30"/>
      <c r="D44" s="30"/>
      <c r="E44" s="17">
        <v>2000</v>
      </c>
      <c r="F44" s="17">
        <v>1</v>
      </c>
      <c r="G44" s="17" t="s">
        <v>41</v>
      </c>
      <c r="H44" s="17">
        <f>E44*F44</f>
        <v>2000</v>
      </c>
      <c r="I44" s="17"/>
    </row>
    <row r="45" spans="1:9">
      <c r="A45" s="40" t="s">
        <v>42</v>
      </c>
      <c r="B45" s="28" t="s">
        <v>30</v>
      </c>
      <c r="C45" s="28"/>
      <c r="D45" s="28"/>
      <c r="E45" s="8" t="s">
        <v>3</v>
      </c>
      <c r="F45" s="8" t="s">
        <v>4</v>
      </c>
      <c r="G45" s="8" t="s">
        <v>5</v>
      </c>
      <c r="H45" s="8" t="s">
        <v>6</v>
      </c>
      <c r="I45" s="8" t="s">
        <v>7</v>
      </c>
    </row>
    <row r="46" spans="1:9" s="18" customFormat="1">
      <c r="A46" s="40"/>
      <c r="B46" s="30" t="s">
        <v>43</v>
      </c>
      <c r="C46" s="30"/>
      <c r="D46" s="30"/>
      <c r="E46" s="17">
        <v>400</v>
      </c>
      <c r="F46" s="17">
        <v>4</v>
      </c>
      <c r="G46" s="17" t="s">
        <v>24</v>
      </c>
      <c r="H46" s="17">
        <f>E46*F46</f>
        <v>1600</v>
      </c>
      <c r="I46" s="17"/>
    </row>
    <row r="47" spans="1:9" s="18" customFormat="1">
      <c r="A47" s="40"/>
      <c r="B47" s="30" t="s">
        <v>44</v>
      </c>
      <c r="C47" s="30"/>
      <c r="D47" s="30"/>
      <c r="E47" s="17">
        <v>600</v>
      </c>
      <c r="F47" s="17">
        <v>42</v>
      </c>
      <c r="G47" s="17" t="s">
        <v>24</v>
      </c>
      <c r="H47" s="17">
        <f>E47*F47</f>
        <v>25200</v>
      </c>
      <c r="I47" s="17" t="s">
        <v>87</v>
      </c>
    </row>
    <row r="48" spans="1:9" s="18" customFormat="1">
      <c r="A48" s="40"/>
      <c r="B48" s="30" t="s">
        <v>112</v>
      </c>
      <c r="C48" s="30"/>
      <c r="D48" s="30"/>
      <c r="E48" s="17">
        <v>1500</v>
      </c>
      <c r="F48" s="17">
        <v>2</v>
      </c>
      <c r="G48" s="17" t="s">
        <v>24</v>
      </c>
      <c r="H48" s="17">
        <f t="shared" ref="H48:H50" si="3">E48*F48</f>
        <v>3000</v>
      </c>
      <c r="I48" s="17"/>
    </row>
    <row r="49" spans="1:9" s="18" customFormat="1">
      <c r="A49" s="40"/>
      <c r="B49" s="30" t="s">
        <v>114</v>
      </c>
      <c r="C49" s="30"/>
      <c r="D49" s="30"/>
      <c r="E49" s="17">
        <v>300</v>
      </c>
      <c r="F49" s="17">
        <v>1</v>
      </c>
      <c r="G49" s="17" t="s">
        <v>115</v>
      </c>
      <c r="H49" s="17">
        <f t="shared" si="3"/>
        <v>300</v>
      </c>
      <c r="I49" s="17"/>
    </row>
    <row r="50" spans="1:9" s="18" customFormat="1">
      <c r="A50" s="40"/>
      <c r="B50" s="30" t="s">
        <v>113</v>
      </c>
      <c r="C50" s="30"/>
      <c r="D50" s="30"/>
      <c r="E50" s="17">
        <v>319.5</v>
      </c>
      <c r="F50" s="17">
        <v>2</v>
      </c>
      <c r="G50" s="17" t="s">
        <v>24</v>
      </c>
      <c r="H50" s="17">
        <f t="shared" si="3"/>
        <v>639</v>
      </c>
      <c r="I50" s="17"/>
    </row>
    <row r="51" spans="1:9" s="18" customFormat="1">
      <c r="A51" s="40"/>
      <c r="B51" s="30" t="s">
        <v>45</v>
      </c>
      <c r="C51" s="30"/>
      <c r="D51" s="30"/>
      <c r="E51" s="17">
        <v>50</v>
      </c>
      <c r="F51" s="17">
        <v>518</v>
      </c>
      <c r="G51" s="17" t="s">
        <v>46</v>
      </c>
      <c r="H51" s="17">
        <f>E51*F51</f>
        <v>25900</v>
      </c>
      <c r="I51" s="17" t="s">
        <v>110</v>
      </c>
    </row>
    <row r="52" spans="1:9" s="18" customFormat="1">
      <c r="A52" s="40"/>
      <c r="B52" s="30" t="s">
        <v>47</v>
      </c>
      <c r="C52" s="30"/>
      <c r="D52" s="30"/>
      <c r="E52" s="17">
        <v>300</v>
      </c>
      <c r="F52" s="17">
        <v>133</v>
      </c>
      <c r="G52" s="17" t="s">
        <v>48</v>
      </c>
      <c r="H52" s="17">
        <f>E52*F52</f>
        <v>39900</v>
      </c>
      <c r="I52" s="17" t="s">
        <v>111</v>
      </c>
    </row>
    <row r="53" spans="1:9">
      <c r="A53" s="40" t="s">
        <v>49</v>
      </c>
      <c r="B53" s="28" t="s">
        <v>30</v>
      </c>
      <c r="C53" s="28"/>
      <c r="D53" s="28"/>
      <c r="E53" s="8" t="s">
        <v>3</v>
      </c>
      <c r="F53" s="8" t="s">
        <v>4</v>
      </c>
      <c r="G53" s="8" t="s">
        <v>5</v>
      </c>
      <c r="H53" s="8" t="s">
        <v>6</v>
      </c>
      <c r="I53" s="8" t="s">
        <v>7</v>
      </c>
    </row>
    <row r="54" spans="1:9" s="18" customFormat="1">
      <c r="A54" s="40"/>
      <c r="B54" s="37" t="s">
        <v>50</v>
      </c>
      <c r="C54" s="38"/>
      <c r="D54" s="39"/>
      <c r="E54" s="17">
        <v>3500</v>
      </c>
      <c r="F54" s="17">
        <v>1</v>
      </c>
      <c r="G54" s="17" t="s">
        <v>51</v>
      </c>
      <c r="H54" s="17">
        <f>E54*F54</f>
        <v>3500</v>
      </c>
      <c r="I54" s="17"/>
    </row>
    <row r="55" spans="1:9">
      <c r="A55" s="31" t="s">
        <v>52</v>
      </c>
      <c r="B55" s="28" t="s">
        <v>30</v>
      </c>
      <c r="C55" s="28"/>
      <c r="D55" s="28"/>
      <c r="E55" s="8" t="s">
        <v>3</v>
      </c>
      <c r="F55" s="8" t="s">
        <v>4</v>
      </c>
      <c r="G55" s="8" t="s">
        <v>5</v>
      </c>
      <c r="H55" s="8" t="s">
        <v>6</v>
      </c>
      <c r="I55" s="8" t="s">
        <v>7</v>
      </c>
    </row>
    <row r="56" spans="1:9" s="18" customFormat="1">
      <c r="A56" s="32"/>
      <c r="B56" s="30" t="s">
        <v>53</v>
      </c>
      <c r="C56" s="30"/>
      <c r="D56" s="30"/>
      <c r="E56" s="17">
        <v>60</v>
      </c>
      <c r="F56" s="17">
        <v>90</v>
      </c>
      <c r="G56" s="17" t="s">
        <v>24</v>
      </c>
      <c r="H56" s="17">
        <f>E56*F56</f>
        <v>5400</v>
      </c>
      <c r="I56" s="17" t="s">
        <v>54</v>
      </c>
    </row>
    <row r="57" spans="1:9" s="18" customFormat="1">
      <c r="A57" s="32"/>
      <c r="B57" s="30" t="s">
        <v>88</v>
      </c>
      <c r="C57" s="30"/>
      <c r="D57" s="30"/>
      <c r="E57" s="17">
        <v>2988</v>
      </c>
      <c r="F57" s="17">
        <v>8</v>
      </c>
      <c r="G57" s="17" t="s">
        <v>90</v>
      </c>
      <c r="H57" s="17">
        <f t="shared" ref="H57:H63" si="4">E57*F57</f>
        <v>23904</v>
      </c>
      <c r="I57" s="17" t="s">
        <v>116</v>
      </c>
    </row>
    <row r="58" spans="1:9" s="18" customFormat="1">
      <c r="A58" s="32"/>
      <c r="B58" s="30" t="s">
        <v>91</v>
      </c>
      <c r="C58" s="30"/>
      <c r="D58" s="30"/>
      <c r="E58" s="17">
        <v>500</v>
      </c>
      <c r="F58" s="17">
        <v>100</v>
      </c>
      <c r="G58" s="17" t="s">
        <v>92</v>
      </c>
      <c r="H58" s="17">
        <f t="shared" si="4"/>
        <v>50000</v>
      </c>
      <c r="I58" s="17"/>
    </row>
    <row r="59" spans="1:9" s="18" customFormat="1">
      <c r="A59" s="32"/>
      <c r="B59" s="30" t="s">
        <v>88</v>
      </c>
      <c r="C59" s="30"/>
      <c r="D59" s="30"/>
      <c r="E59" s="17">
        <v>596</v>
      </c>
      <c r="F59" s="17">
        <v>30</v>
      </c>
      <c r="G59" s="17" t="s">
        <v>90</v>
      </c>
      <c r="H59" s="17">
        <f t="shared" si="4"/>
        <v>17880</v>
      </c>
      <c r="I59" s="17" t="s">
        <v>89</v>
      </c>
    </row>
    <row r="60" spans="1:9" s="18" customFormat="1">
      <c r="A60" s="32"/>
      <c r="B60" s="30" t="s">
        <v>122</v>
      </c>
      <c r="C60" s="30"/>
      <c r="D60" s="30"/>
      <c r="E60" s="17">
        <v>55</v>
      </c>
      <c r="F60" s="17">
        <v>15</v>
      </c>
      <c r="G60" s="17" t="s">
        <v>90</v>
      </c>
      <c r="H60" s="17">
        <f t="shared" si="4"/>
        <v>825</v>
      </c>
      <c r="I60" s="17"/>
    </row>
    <row r="61" spans="1:9" s="18" customFormat="1">
      <c r="A61" s="32"/>
      <c r="B61" s="30" t="s">
        <v>123</v>
      </c>
      <c r="C61" s="30"/>
      <c r="D61" s="30"/>
      <c r="E61" s="17">
        <v>100</v>
      </c>
      <c r="F61" s="17">
        <v>4</v>
      </c>
      <c r="G61" s="17" t="s">
        <v>90</v>
      </c>
      <c r="H61" s="17">
        <f t="shared" si="4"/>
        <v>400</v>
      </c>
      <c r="I61" s="17"/>
    </row>
    <row r="62" spans="1:9" s="18" customFormat="1">
      <c r="A62" s="32"/>
      <c r="B62" s="30" t="s">
        <v>126</v>
      </c>
      <c r="C62" s="30"/>
      <c r="D62" s="30"/>
      <c r="E62" s="17">
        <v>9782</v>
      </c>
      <c r="F62" s="17">
        <v>1</v>
      </c>
      <c r="G62" s="17" t="s">
        <v>90</v>
      </c>
      <c r="H62" s="17">
        <f t="shared" si="4"/>
        <v>9782</v>
      </c>
      <c r="I62" s="17"/>
    </row>
    <row r="63" spans="1:9" s="18" customFormat="1">
      <c r="A63" s="32"/>
      <c r="B63" s="30" t="s">
        <v>127</v>
      </c>
      <c r="C63" s="30"/>
      <c r="D63" s="30"/>
      <c r="E63" s="17">
        <v>12</v>
      </c>
      <c r="F63" s="17">
        <v>40</v>
      </c>
      <c r="G63" s="17" t="s">
        <v>90</v>
      </c>
      <c r="H63" s="17">
        <f t="shared" si="4"/>
        <v>480</v>
      </c>
      <c r="I63" s="17"/>
    </row>
    <row r="64" spans="1:9">
      <c r="A64" s="33"/>
      <c r="B64" s="43" t="s">
        <v>55</v>
      </c>
      <c r="C64" s="43"/>
      <c r="D64" s="43"/>
      <c r="E64" s="6">
        <f>SUM(H3:H63)</f>
        <v>540168</v>
      </c>
      <c r="F64" s="12">
        <v>0.08</v>
      </c>
      <c r="G64" s="6" t="s">
        <v>31</v>
      </c>
      <c r="H64" s="6">
        <f>E64*F64</f>
        <v>43213.440000000002</v>
      </c>
      <c r="I64" s="12">
        <v>0.08</v>
      </c>
    </row>
    <row r="65" spans="1:9">
      <c r="A65" s="31" t="s">
        <v>56</v>
      </c>
      <c r="B65" s="34">
        <f>SUM(H3:H64)</f>
        <v>583381.43999999994</v>
      </c>
      <c r="C65" s="35"/>
      <c r="D65" s="35"/>
      <c r="E65" s="35"/>
      <c r="F65" s="36"/>
      <c r="G65" s="34" t="s">
        <v>57</v>
      </c>
      <c r="H65" s="35"/>
      <c r="I65" s="36"/>
    </row>
    <row r="66" spans="1:9">
      <c r="A66" s="33"/>
      <c r="B66" s="34">
        <f>B65*1.06</f>
        <v>618384.32640000002</v>
      </c>
      <c r="C66" s="35"/>
      <c r="D66" s="35"/>
      <c r="E66" s="35"/>
      <c r="F66" s="36"/>
      <c r="G66" s="34" t="s">
        <v>58</v>
      </c>
      <c r="H66" s="35"/>
      <c r="I66" s="36"/>
    </row>
    <row r="69" spans="1:9">
      <c r="D69" s="14"/>
    </row>
    <row r="70" spans="1:9">
      <c r="D70" s="1">
        <f>B66+第四批!B55</f>
        <v>1100219.1984000001</v>
      </c>
    </row>
  </sheetData>
  <mergeCells count="67">
    <mergeCell ref="A27:A39"/>
    <mergeCell ref="A40:A44"/>
    <mergeCell ref="A45:A52"/>
    <mergeCell ref="B32:D32"/>
    <mergeCell ref="B30:D30"/>
    <mergeCell ref="B38:D38"/>
    <mergeCell ref="B39:D39"/>
    <mergeCell ref="B40:D40"/>
    <mergeCell ref="B41:D41"/>
    <mergeCell ref="B31:D31"/>
    <mergeCell ref="B33:D33"/>
    <mergeCell ref="B34:D34"/>
    <mergeCell ref="B35:D35"/>
    <mergeCell ref="B37:D37"/>
    <mergeCell ref="B29:D29"/>
    <mergeCell ref="A13:A26"/>
    <mergeCell ref="A53:A54"/>
    <mergeCell ref="A55:A64"/>
    <mergeCell ref="A65:A66"/>
    <mergeCell ref="B3:B4"/>
    <mergeCell ref="B5:B6"/>
    <mergeCell ref="B7:B8"/>
    <mergeCell ref="B9:B10"/>
    <mergeCell ref="B11:B12"/>
    <mergeCell ref="B56:D56"/>
    <mergeCell ref="B64:D64"/>
    <mergeCell ref="B65:F65"/>
    <mergeCell ref="B42:D42"/>
    <mergeCell ref="B44:D44"/>
    <mergeCell ref="B45:D45"/>
    <mergeCell ref="B46:D46"/>
    <mergeCell ref="B27:D27"/>
    <mergeCell ref="B28:D28"/>
    <mergeCell ref="B43:D43"/>
    <mergeCell ref="G66:I66"/>
    <mergeCell ref="B51:D51"/>
    <mergeCell ref="B52:D52"/>
    <mergeCell ref="B53:D53"/>
    <mergeCell ref="B54:D54"/>
    <mergeCell ref="B55:D55"/>
    <mergeCell ref="B57:D57"/>
    <mergeCell ref="B59:D59"/>
    <mergeCell ref="B58:D58"/>
    <mergeCell ref="G65:I65"/>
    <mergeCell ref="B47:D47"/>
    <mergeCell ref="B66:F66"/>
    <mergeCell ref="B36:D36"/>
    <mergeCell ref="B48:D48"/>
    <mergeCell ref="B50:D50"/>
    <mergeCell ref="B49:D49"/>
    <mergeCell ref="B60:D60"/>
    <mergeCell ref="B61:D61"/>
    <mergeCell ref="B62:D62"/>
    <mergeCell ref="B63:D63"/>
    <mergeCell ref="A1:I1"/>
    <mergeCell ref="C2:D2"/>
    <mergeCell ref="C3:D3"/>
    <mergeCell ref="C4:D4"/>
    <mergeCell ref="C5:D5"/>
    <mergeCell ref="A2:A12"/>
    <mergeCell ref="C11:D11"/>
    <mergeCell ref="C12:D12"/>
    <mergeCell ref="C6:D6"/>
    <mergeCell ref="C7:D7"/>
    <mergeCell ref="C8:D8"/>
    <mergeCell ref="C9:D9"/>
    <mergeCell ref="C10:D10"/>
  </mergeCells>
  <phoneticPr fontId="6" type="noConversion"/>
  <pageMargins left="0.7" right="0.7" top="0.75" bottom="0.75" header="0.3" footer="0.3"/>
  <pageSetup paperSize="9" scale="6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63"/>
  <sheetViews>
    <sheetView view="pageBreakPreview" zoomScale="60" zoomScaleNormal="100" workbookViewId="0">
      <selection activeCell="B28" sqref="B28:D28"/>
    </sheetView>
  </sheetViews>
  <sheetFormatPr defaultColWidth="9" defaultRowHeight="16.3"/>
  <cols>
    <col min="1" max="1" width="9" style="2"/>
    <col min="2" max="2" width="15" style="3" customWidth="1"/>
    <col min="3" max="3" width="10.84375" style="3" customWidth="1"/>
    <col min="4" max="4" width="25.3046875" style="3" customWidth="1"/>
    <col min="5" max="6" width="9" style="3"/>
    <col min="7" max="7" width="15.84375" style="3" customWidth="1"/>
    <col min="8" max="8" width="9.23046875" style="3"/>
    <col min="9" max="9" width="13.84375" style="3" customWidth="1"/>
    <col min="10" max="16384" width="9" style="3"/>
  </cols>
  <sheetData>
    <row r="1" spans="1:9">
      <c r="A1" s="44" t="s">
        <v>99</v>
      </c>
      <c r="B1" s="44"/>
      <c r="C1" s="44"/>
      <c r="D1" s="44"/>
      <c r="E1" s="44"/>
      <c r="F1" s="44"/>
      <c r="G1" s="44"/>
      <c r="H1" s="44"/>
      <c r="I1" s="44"/>
    </row>
    <row r="2" spans="1:9">
      <c r="A2" s="46" t="s">
        <v>0</v>
      </c>
      <c r="B2" s="4" t="s">
        <v>1</v>
      </c>
      <c r="C2" s="45" t="s">
        <v>2</v>
      </c>
      <c r="D2" s="45"/>
      <c r="E2" s="4" t="s">
        <v>3</v>
      </c>
      <c r="F2" s="4" t="s">
        <v>4</v>
      </c>
      <c r="G2" s="4" t="s">
        <v>5</v>
      </c>
      <c r="H2" s="4" t="s">
        <v>6</v>
      </c>
      <c r="I2" s="4" t="s">
        <v>7</v>
      </c>
    </row>
    <row r="3" spans="1:9" s="16" customFormat="1">
      <c r="A3" s="47"/>
      <c r="B3" s="58">
        <v>43815</v>
      </c>
      <c r="C3" s="29" t="s">
        <v>14</v>
      </c>
      <c r="D3" s="29"/>
      <c r="E3" s="17">
        <v>700</v>
      </c>
      <c r="F3" s="15">
        <v>46</v>
      </c>
      <c r="G3" s="15" t="s">
        <v>9</v>
      </c>
      <c r="H3" s="15">
        <f t="shared" ref="H3:H12" si="0">E3*F3</f>
        <v>32200</v>
      </c>
      <c r="I3" s="15"/>
    </row>
    <row r="4" spans="1:9" s="16" customFormat="1">
      <c r="A4" s="47"/>
      <c r="B4" s="59"/>
      <c r="C4" s="30" t="s">
        <v>10</v>
      </c>
      <c r="D4" s="30"/>
      <c r="E4" s="17">
        <v>88</v>
      </c>
      <c r="F4" s="15">
        <v>51</v>
      </c>
      <c r="G4" s="15" t="s">
        <v>9</v>
      </c>
      <c r="H4" s="15">
        <f t="shared" si="0"/>
        <v>4488</v>
      </c>
      <c r="I4" s="15"/>
    </row>
    <row r="5" spans="1:9" s="16" customFormat="1">
      <c r="A5" s="47"/>
      <c r="B5" s="58">
        <v>43816</v>
      </c>
      <c r="C5" s="29" t="s">
        <v>59</v>
      </c>
      <c r="D5" s="29"/>
      <c r="E5" s="15">
        <v>600</v>
      </c>
      <c r="F5" s="15">
        <v>46</v>
      </c>
      <c r="G5" s="15" t="s">
        <v>9</v>
      </c>
      <c r="H5" s="15">
        <f t="shared" si="0"/>
        <v>27600</v>
      </c>
      <c r="I5" s="15"/>
    </row>
    <row r="6" spans="1:9" s="16" customFormat="1">
      <c r="A6" s="47"/>
      <c r="B6" s="59"/>
      <c r="C6" s="30" t="s">
        <v>10</v>
      </c>
      <c r="D6" s="30"/>
      <c r="E6" s="15">
        <v>68</v>
      </c>
      <c r="F6" s="15">
        <v>51</v>
      </c>
      <c r="G6" s="15" t="s">
        <v>9</v>
      </c>
      <c r="H6" s="15">
        <f t="shared" si="0"/>
        <v>3468</v>
      </c>
      <c r="I6" s="15"/>
    </row>
    <row r="7" spans="1:9" s="16" customFormat="1">
      <c r="A7" s="47"/>
      <c r="B7" s="58">
        <v>43817</v>
      </c>
      <c r="C7" s="29" t="s">
        <v>60</v>
      </c>
      <c r="D7" s="29"/>
      <c r="E7" s="15">
        <v>600</v>
      </c>
      <c r="F7" s="15">
        <v>44</v>
      </c>
      <c r="G7" s="15" t="s">
        <v>9</v>
      </c>
      <c r="H7" s="15">
        <f t="shared" si="0"/>
        <v>26400</v>
      </c>
      <c r="I7" s="15"/>
    </row>
    <row r="8" spans="1:9" s="16" customFormat="1">
      <c r="A8" s="47"/>
      <c r="B8" s="59"/>
      <c r="C8" s="30" t="s">
        <v>10</v>
      </c>
      <c r="D8" s="30"/>
      <c r="E8" s="15">
        <v>88</v>
      </c>
      <c r="F8" s="15">
        <v>47</v>
      </c>
      <c r="G8" s="15" t="s">
        <v>9</v>
      </c>
      <c r="H8" s="15">
        <f t="shared" si="0"/>
        <v>4136</v>
      </c>
      <c r="I8" s="15"/>
    </row>
    <row r="9" spans="1:9" s="16" customFormat="1">
      <c r="A9" s="47"/>
      <c r="B9" s="58">
        <v>43818</v>
      </c>
      <c r="C9" s="29" t="s">
        <v>79</v>
      </c>
      <c r="D9" s="29"/>
      <c r="E9" s="15">
        <v>450</v>
      </c>
      <c r="F9" s="15">
        <v>41</v>
      </c>
      <c r="G9" s="15" t="s">
        <v>9</v>
      </c>
      <c r="H9" s="15">
        <f t="shared" si="0"/>
        <v>18450</v>
      </c>
      <c r="I9" s="15"/>
    </row>
    <row r="10" spans="1:9" s="16" customFormat="1">
      <c r="A10" s="47"/>
      <c r="B10" s="59"/>
      <c r="C10" s="30" t="s">
        <v>10</v>
      </c>
      <c r="D10" s="30"/>
      <c r="E10" s="15">
        <v>68</v>
      </c>
      <c r="F10" s="15">
        <v>44</v>
      </c>
      <c r="G10" s="15" t="s">
        <v>9</v>
      </c>
      <c r="H10" s="15">
        <f t="shared" si="0"/>
        <v>2992</v>
      </c>
      <c r="I10" s="15"/>
    </row>
    <row r="11" spans="1:9" s="16" customFormat="1">
      <c r="A11" s="47"/>
      <c r="B11" s="58">
        <v>43819</v>
      </c>
      <c r="C11" s="29" t="s">
        <v>61</v>
      </c>
      <c r="D11" s="29"/>
      <c r="E11" s="15">
        <v>600</v>
      </c>
      <c r="F11" s="15">
        <v>36</v>
      </c>
      <c r="G11" s="15" t="s">
        <v>9</v>
      </c>
      <c r="H11" s="15">
        <f t="shared" si="0"/>
        <v>21600</v>
      </c>
      <c r="I11" s="15"/>
    </row>
    <row r="12" spans="1:9" s="16" customFormat="1">
      <c r="A12" s="48"/>
      <c r="B12" s="59"/>
      <c r="C12" s="30" t="s">
        <v>10</v>
      </c>
      <c r="D12" s="30"/>
      <c r="E12" s="15">
        <v>88</v>
      </c>
      <c r="F12" s="15">
        <v>39</v>
      </c>
      <c r="G12" s="15" t="s">
        <v>9</v>
      </c>
      <c r="H12" s="15">
        <f t="shared" si="0"/>
        <v>3432</v>
      </c>
      <c r="I12" s="15"/>
    </row>
    <row r="13" spans="1:9">
      <c r="A13" s="66" t="s">
        <v>15</v>
      </c>
      <c r="B13" s="4" t="s">
        <v>16</v>
      </c>
      <c r="C13" s="4" t="s">
        <v>17</v>
      </c>
      <c r="D13" s="4" t="s">
        <v>18</v>
      </c>
      <c r="E13" s="4" t="s">
        <v>3</v>
      </c>
      <c r="F13" s="4" t="s">
        <v>4</v>
      </c>
      <c r="G13" s="4" t="s">
        <v>5</v>
      </c>
      <c r="H13" s="4" t="s">
        <v>6</v>
      </c>
      <c r="I13" s="4" t="s">
        <v>7</v>
      </c>
    </row>
    <row r="14" spans="1:9" s="16" customFormat="1">
      <c r="A14" s="66"/>
      <c r="B14" s="19">
        <v>43815</v>
      </c>
      <c r="C14" s="15" t="s">
        <v>19</v>
      </c>
      <c r="D14" s="7" t="s">
        <v>28</v>
      </c>
      <c r="E14" s="15">
        <v>3000</v>
      </c>
      <c r="F14" s="15">
        <v>5</v>
      </c>
      <c r="G14" s="15" t="s">
        <v>20</v>
      </c>
      <c r="H14" s="15">
        <f t="shared" ref="H14:H23" si="1">E14*F14</f>
        <v>15000</v>
      </c>
      <c r="I14" s="15"/>
    </row>
    <row r="15" spans="1:9" s="16" customFormat="1">
      <c r="A15" s="66"/>
      <c r="B15" s="19">
        <v>43816</v>
      </c>
      <c r="C15" s="15" t="s">
        <v>21</v>
      </c>
      <c r="D15" s="7" t="s">
        <v>27</v>
      </c>
      <c r="E15" s="15">
        <v>2000</v>
      </c>
      <c r="F15" s="15">
        <v>5</v>
      </c>
      <c r="G15" s="15" t="s">
        <v>20</v>
      </c>
      <c r="H15" s="15">
        <f t="shared" si="1"/>
        <v>10000</v>
      </c>
      <c r="I15" s="15"/>
    </row>
    <row r="16" spans="1:9" s="16" customFormat="1">
      <c r="A16" s="66"/>
      <c r="B16" s="19">
        <v>43816</v>
      </c>
      <c r="C16" s="15" t="s">
        <v>19</v>
      </c>
      <c r="D16" s="7" t="s">
        <v>59</v>
      </c>
      <c r="E16" s="15">
        <v>1500</v>
      </c>
      <c r="F16" s="15">
        <v>5</v>
      </c>
      <c r="G16" s="15" t="s">
        <v>20</v>
      </c>
      <c r="H16" s="15">
        <f t="shared" si="1"/>
        <v>7500</v>
      </c>
      <c r="I16" s="15"/>
    </row>
    <row r="17" spans="1:9" s="16" customFormat="1">
      <c r="A17" s="66"/>
      <c r="B17" s="19">
        <v>43817</v>
      </c>
      <c r="C17" s="15" t="s">
        <v>21</v>
      </c>
      <c r="D17" s="7" t="s">
        <v>62</v>
      </c>
      <c r="E17" s="15">
        <v>1000</v>
      </c>
      <c r="F17" s="15">
        <v>5</v>
      </c>
      <c r="G17" s="15" t="s">
        <v>20</v>
      </c>
      <c r="H17" s="15">
        <f t="shared" si="1"/>
        <v>5000</v>
      </c>
      <c r="I17" s="15"/>
    </row>
    <row r="18" spans="1:9" s="16" customFormat="1">
      <c r="A18" s="66"/>
      <c r="B18" s="19">
        <v>43817</v>
      </c>
      <c r="C18" s="15" t="s">
        <v>19</v>
      </c>
      <c r="D18" s="7" t="s">
        <v>63</v>
      </c>
      <c r="E18" s="15">
        <v>228</v>
      </c>
      <c r="F18" s="15">
        <v>27</v>
      </c>
      <c r="G18" s="15" t="s">
        <v>24</v>
      </c>
      <c r="H18" s="15">
        <f t="shared" si="1"/>
        <v>6156</v>
      </c>
      <c r="I18" s="15"/>
    </row>
    <row r="19" spans="1:9" s="16" customFormat="1">
      <c r="A19" s="66"/>
      <c r="B19" s="19">
        <v>43817</v>
      </c>
      <c r="C19" s="15" t="s">
        <v>19</v>
      </c>
      <c r="D19" s="7" t="s">
        <v>117</v>
      </c>
      <c r="E19" s="15">
        <v>2000</v>
      </c>
      <c r="F19" s="15">
        <v>2</v>
      </c>
      <c r="G19" s="15" t="s">
        <v>20</v>
      </c>
      <c r="H19" s="15">
        <f t="shared" si="1"/>
        <v>4000</v>
      </c>
      <c r="I19" s="15"/>
    </row>
    <row r="20" spans="1:9" s="16" customFormat="1">
      <c r="A20" s="66"/>
      <c r="B20" s="19">
        <v>43818</v>
      </c>
      <c r="C20" s="15" t="s">
        <v>21</v>
      </c>
      <c r="D20" s="7" t="s">
        <v>64</v>
      </c>
      <c r="E20" s="15">
        <v>1200</v>
      </c>
      <c r="F20" s="15">
        <v>5</v>
      </c>
      <c r="G20" s="15" t="s">
        <v>20</v>
      </c>
      <c r="H20" s="15">
        <f t="shared" si="1"/>
        <v>6000</v>
      </c>
      <c r="I20" s="15"/>
    </row>
    <row r="21" spans="1:9" s="16" customFormat="1">
      <c r="A21" s="66"/>
      <c r="B21" s="19">
        <v>43818</v>
      </c>
      <c r="C21" s="15" t="s">
        <v>19</v>
      </c>
      <c r="D21" s="7" t="s">
        <v>118</v>
      </c>
      <c r="E21" s="15">
        <v>2000</v>
      </c>
      <c r="F21" s="15">
        <v>5</v>
      </c>
      <c r="G21" s="15" t="s">
        <v>75</v>
      </c>
      <c r="H21" s="15">
        <f t="shared" si="1"/>
        <v>10000</v>
      </c>
      <c r="I21" s="15"/>
    </row>
    <row r="22" spans="1:9" s="16" customFormat="1">
      <c r="A22" s="66"/>
      <c r="B22" s="19">
        <v>43819</v>
      </c>
      <c r="C22" s="15" t="s">
        <v>21</v>
      </c>
      <c r="D22" s="7" t="s">
        <v>65</v>
      </c>
      <c r="E22" s="15">
        <v>1050</v>
      </c>
      <c r="F22" s="15">
        <v>5</v>
      </c>
      <c r="G22" s="15" t="s">
        <v>20</v>
      </c>
      <c r="H22" s="15">
        <f t="shared" si="1"/>
        <v>5250</v>
      </c>
      <c r="I22" s="15"/>
    </row>
    <row r="23" spans="1:9" s="16" customFormat="1">
      <c r="A23" s="66"/>
      <c r="B23" s="19">
        <v>43819</v>
      </c>
      <c r="C23" s="15" t="s">
        <v>19</v>
      </c>
      <c r="D23" s="7" t="s">
        <v>66</v>
      </c>
      <c r="E23" s="15">
        <v>2500</v>
      </c>
      <c r="F23" s="15">
        <v>4</v>
      </c>
      <c r="G23" s="15" t="s">
        <v>20</v>
      </c>
      <c r="H23" s="15">
        <f t="shared" si="1"/>
        <v>10000</v>
      </c>
      <c r="I23" s="15"/>
    </row>
    <row r="24" spans="1:9">
      <c r="A24" s="66" t="s">
        <v>29</v>
      </c>
      <c r="B24" s="45" t="s">
        <v>30</v>
      </c>
      <c r="C24" s="45"/>
      <c r="D24" s="45"/>
      <c r="E24" s="4" t="s">
        <v>3</v>
      </c>
      <c r="F24" s="4" t="s">
        <v>4</v>
      </c>
      <c r="G24" s="4" t="s">
        <v>5</v>
      </c>
      <c r="H24" s="4" t="s">
        <v>6</v>
      </c>
      <c r="I24" s="4" t="s">
        <v>7</v>
      </c>
    </row>
    <row r="25" spans="1:9" s="16" customFormat="1">
      <c r="A25" s="66"/>
      <c r="B25" s="29" t="s">
        <v>37</v>
      </c>
      <c r="C25" s="29"/>
      <c r="D25" s="29"/>
      <c r="E25" s="23">
        <v>70</v>
      </c>
      <c r="F25" s="23">
        <v>65</v>
      </c>
      <c r="G25" s="23" t="s">
        <v>24</v>
      </c>
      <c r="H25" s="23">
        <f t="shared" ref="H25:H32" si="2">E25*F25</f>
        <v>4550</v>
      </c>
      <c r="I25" s="23"/>
    </row>
    <row r="26" spans="1:9" s="16" customFormat="1">
      <c r="A26" s="66"/>
      <c r="B26" s="30" t="s">
        <v>38</v>
      </c>
      <c r="C26" s="30"/>
      <c r="D26" s="30"/>
      <c r="E26" s="22">
        <v>4000</v>
      </c>
      <c r="F26" s="22">
        <v>1</v>
      </c>
      <c r="G26" s="22" t="s">
        <v>80</v>
      </c>
      <c r="H26" s="22">
        <f t="shared" si="2"/>
        <v>4000</v>
      </c>
      <c r="I26" s="23"/>
    </row>
    <row r="27" spans="1:9" s="16" customFormat="1">
      <c r="A27" s="66"/>
      <c r="B27" s="30" t="s">
        <v>77</v>
      </c>
      <c r="C27" s="30"/>
      <c r="D27" s="30"/>
      <c r="E27" s="22">
        <v>3500</v>
      </c>
      <c r="F27" s="22">
        <v>1</v>
      </c>
      <c r="G27" s="22" t="s">
        <v>80</v>
      </c>
      <c r="H27" s="22">
        <f t="shared" si="2"/>
        <v>3500</v>
      </c>
      <c r="I27" s="23"/>
    </row>
    <row r="28" spans="1:9" s="16" customFormat="1">
      <c r="A28" s="66"/>
      <c r="B28" s="29" t="s">
        <v>67</v>
      </c>
      <c r="C28" s="29"/>
      <c r="D28" s="29"/>
      <c r="E28" s="15">
        <v>100</v>
      </c>
      <c r="F28" s="15">
        <v>65</v>
      </c>
      <c r="G28" s="15" t="s">
        <v>24</v>
      </c>
      <c r="H28" s="15">
        <f t="shared" si="2"/>
        <v>6500</v>
      </c>
      <c r="I28" s="15" t="s">
        <v>96</v>
      </c>
    </row>
    <row r="29" spans="1:9" s="16" customFormat="1">
      <c r="A29" s="66"/>
      <c r="B29" s="29" t="s">
        <v>68</v>
      </c>
      <c r="C29" s="29"/>
      <c r="D29" s="29"/>
      <c r="E29" s="15">
        <v>200</v>
      </c>
      <c r="F29" s="15">
        <v>1</v>
      </c>
      <c r="G29" s="15" t="s">
        <v>24</v>
      </c>
      <c r="H29" s="15">
        <f t="shared" si="2"/>
        <v>200</v>
      </c>
      <c r="I29" s="15"/>
    </row>
    <row r="30" spans="1:9" s="16" customFormat="1">
      <c r="A30" s="66"/>
      <c r="B30" s="29" t="s">
        <v>78</v>
      </c>
      <c r="C30" s="29"/>
      <c r="D30" s="29"/>
      <c r="E30" s="15">
        <v>180</v>
      </c>
      <c r="F30" s="15">
        <v>35</v>
      </c>
      <c r="G30" s="15" t="s">
        <v>24</v>
      </c>
      <c r="H30" s="15">
        <f t="shared" si="2"/>
        <v>6300</v>
      </c>
      <c r="I30" s="15" t="s">
        <v>95</v>
      </c>
    </row>
    <row r="31" spans="1:9" s="16" customFormat="1">
      <c r="A31" s="66"/>
      <c r="B31" s="29" t="s">
        <v>69</v>
      </c>
      <c r="C31" s="29"/>
      <c r="D31" s="29"/>
      <c r="E31" s="15">
        <v>300</v>
      </c>
      <c r="F31" s="15">
        <v>65</v>
      </c>
      <c r="G31" s="15" t="s">
        <v>24</v>
      </c>
      <c r="H31" s="15">
        <f t="shared" si="2"/>
        <v>19500</v>
      </c>
      <c r="I31" s="15" t="s">
        <v>94</v>
      </c>
    </row>
    <row r="32" spans="1:9" s="16" customFormat="1">
      <c r="A32" s="66"/>
      <c r="B32" s="29" t="s">
        <v>97</v>
      </c>
      <c r="C32" s="29"/>
      <c r="D32" s="29"/>
      <c r="E32" s="15">
        <v>80</v>
      </c>
      <c r="F32" s="15">
        <v>50</v>
      </c>
      <c r="G32" s="15" t="s">
        <v>24</v>
      </c>
      <c r="H32" s="15">
        <f t="shared" si="2"/>
        <v>4000</v>
      </c>
      <c r="I32" s="15"/>
    </row>
    <row r="33" spans="1:9">
      <c r="A33" s="66" t="s">
        <v>70</v>
      </c>
      <c r="B33" s="45" t="s">
        <v>40</v>
      </c>
      <c r="C33" s="45"/>
      <c r="D33" s="45"/>
      <c r="E33" s="4" t="s">
        <v>3</v>
      </c>
      <c r="F33" s="4" t="s">
        <v>4</v>
      </c>
      <c r="G33" s="4" t="s">
        <v>5</v>
      </c>
      <c r="H33" s="4" t="s">
        <v>6</v>
      </c>
      <c r="I33" s="4" t="s">
        <v>7</v>
      </c>
    </row>
    <row r="34" spans="1:9" s="16" customFormat="1">
      <c r="A34" s="66"/>
      <c r="B34" s="29" t="s">
        <v>132</v>
      </c>
      <c r="C34" s="29"/>
      <c r="D34" s="29"/>
      <c r="E34" s="15">
        <v>250</v>
      </c>
      <c r="F34" s="15">
        <v>14</v>
      </c>
      <c r="G34" s="15" t="s">
        <v>41</v>
      </c>
      <c r="H34" s="15">
        <f>E34*F34</f>
        <v>3500</v>
      </c>
      <c r="I34" s="15"/>
    </row>
    <row r="35" spans="1:9" s="16" customFormat="1">
      <c r="A35" s="66"/>
      <c r="B35" s="29" t="s">
        <v>133</v>
      </c>
      <c r="C35" s="29"/>
      <c r="D35" s="29"/>
      <c r="E35" s="15">
        <v>250</v>
      </c>
      <c r="F35" s="15">
        <v>14</v>
      </c>
      <c r="G35" s="15" t="s">
        <v>41</v>
      </c>
      <c r="H35" s="15">
        <f t="shared" ref="H35:H42" si="3">E35*F35</f>
        <v>3500</v>
      </c>
      <c r="I35" s="15"/>
    </row>
    <row r="36" spans="1:9">
      <c r="A36" s="46" t="s">
        <v>42</v>
      </c>
      <c r="B36" s="45" t="s">
        <v>30</v>
      </c>
      <c r="C36" s="45"/>
      <c r="D36" s="45"/>
      <c r="E36" s="4" t="s">
        <v>3</v>
      </c>
      <c r="F36" s="4" t="s">
        <v>4</v>
      </c>
      <c r="G36" s="4" t="s">
        <v>5</v>
      </c>
      <c r="H36" s="4" t="s">
        <v>6</v>
      </c>
      <c r="I36" s="4" t="s">
        <v>7</v>
      </c>
    </row>
    <row r="37" spans="1:9" s="16" customFormat="1">
      <c r="A37" s="47"/>
      <c r="B37" s="30" t="s">
        <v>43</v>
      </c>
      <c r="C37" s="30"/>
      <c r="D37" s="30"/>
      <c r="E37" s="17">
        <v>400</v>
      </c>
      <c r="F37" s="17">
        <v>4</v>
      </c>
      <c r="G37" s="17" t="s">
        <v>24</v>
      </c>
      <c r="H37" s="17">
        <f t="shared" si="3"/>
        <v>1600</v>
      </c>
      <c r="I37" s="17"/>
    </row>
    <row r="38" spans="1:9" s="16" customFormat="1">
      <c r="A38" s="47"/>
      <c r="B38" s="30" t="s">
        <v>44</v>
      </c>
      <c r="C38" s="30"/>
      <c r="D38" s="30"/>
      <c r="E38" s="17">
        <v>600</v>
      </c>
      <c r="F38" s="17">
        <v>36</v>
      </c>
      <c r="G38" s="17" t="s">
        <v>24</v>
      </c>
      <c r="H38" s="17">
        <f t="shared" si="3"/>
        <v>21600</v>
      </c>
      <c r="I38" s="17" t="s">
        <v>93</v>
      </c>
    </row>
    <row r="39" spans="1:9" s="16" customFormat="1">
      <c r="A39" s="47"/>
      <c r="B39" s="30" t="s">
        <v>112</v>
      </c>
      <c r="C39" s="30"/>
      <c r="D39" s="30"/>
      <c r="E39" s="17">
        <v>1500</v>
      </c>
      <c r="F39" s="17">
        <v>2</v>
      </c>
      <c r="G39" s="17" t="s">
        <v>24</v>
      </c>
      <c r="H39" s="17">
        <f t="shared" si="3"/>
        <v>3000</v>
      </c>
      <c r="I39" s="17"/>
    </row>
    <row r="40" spans="1:9" s="16" customFormat="1">
      <c r="A40" s="47"/>
      <c r="B40" s="30" t="s">
        <v>114</v>
      </c>
      <c r="C40" s="30"/>
      <c r="D40" s="30"/>
      <c r="E40" s="17">
        <v>300</v>
      </c>
      <c r="F40" s="17">
        <v>1</v>
      </c>
      <c r="G40" s="17" t="s">
        <v>81</v>
      </c>
      <c r="H40" s="17">
        <f t="shared" si="3"/>
        <v>300</v>
      </c>
      <c r="I40" s="17"/>
    </row>
    <row r="41" spans="1:9" s="16" customFormat="1">
      <c r="A41" s="47"/>
      <c r="B41" s="30" t="s">
        <v>113</v>
      </c>
      <c r="C41" s="30"/>
      <c r="D41" s="30"/>
      <c r="E41" s="17">
        <v>587</v>
      </c>
      <c r="F41" s="17">
        <v>2</v>
      </c>
      <c r="G41" s="17" t="s">
        <v>24</v>
      </c>
      <c r="H41" s="17">
        <f t="shared" si="3"/>
        <v>1174</v>
      </c>
      <c r="I41" s="17"/>
    </row>
    <row r="42" spans="1:9" s="16" customFormat="1">
      <c r="A42" s="47"/>
      <c r="B42" s="30" t="s">
        <v>121</v>
      </c>
      <c r="C42" s="30"/>
      <c r="D42" s="30"/>
      <c r="E42" s="17">
        <v>299</v>
      </c>
      <c r="F42" s="17">
        <v>1</v>
      </c>
      <c r="G42" s="17" t="s">
        <v>24</v>
      </c>
      <c r="H42" s="17">
        <f t="shared" si="3"/>
        <v>299</v>
      </c>
      <c r="I42" s="17"/>
    </row>
    <row r="43" spans="1:9" s="16" customFormat="1">
      <c r="A43" s="47"/>
      <c r="B43" s="30" t="s">
        <v>45</v>
      </c>
      <c r="C43" s="30"/>
      <c r="D43" s="30"/>
      <c r="E43" s="17">
        <v>50</v>
      </c>
      <c r="F43" s="17">
        <v>420</v>
      </c>
      <c r="G43" s="17" t="s">
        <v>46</v>
      </c>
      <c r="H43" s="17">
        <f>E43*F43</f>
        <v>21000</v>
      </c>
      <c r="I43" s="17" t="s">
        <v>120</v>
      </c>
    </row>
    <row r="44" spans="1:9" s="16" customFormat="1">
      <c r="A44" s="48"/>
      <c r="B44" s="30" t="s">
        <v>47</v>
      </c>
      <c r="C44" s="30"/>
      <c r="D44" s="30"/>
      <c r="E44" s="17">
        <v>300</v>
      </c>
      <c r="F44" s="17">
        <v>108</v>
      </c>
      <c r="G44" s="17" t="s">
        <v>48</v>
      </c>
      <c r="H44" s="17">
        <f>E44*F44</f>
        <v>32400</v>
      </c>
      <c r="I44" s="17" t="s">
        <v>119</v>
      </c>
    </row>
    <row r="45" spans="1:9" s="1" customFormat="1">
      <c r="A45" s="40" t="s">
        <v>49</v>
      </c>
      <c r="B45" s="28" t="s">
        <v>30</v>
      </c>
      <c r="C45" s="28"/>
      <c r="D45" s="28"/>
      <c r="E45" s="8" t="s">
        <v>3</v>
      </c>
      <c r="F45" s="8" t="s">
        <v>4</v>
      </c>
      <c r="G45" s="8" t="s">
        <v>5</v>
      </c>
      <c r="H45" s="8" t="s">
        <v>6</v>
      </c>
      <c r="I45" s="8" t="s">
        <v>7</v>
      </c>
    </row>
    <row r="46" spans="1:9" s="18" customFormat="1">
      <c r="A46" s="40"/>
      <c r="B46" s="37" t="s">
        <v>50</v>
      </c>
      <c r="C46" s="38"/>
      <c r="D46" s="39"/>
      <c r="E46" s="17">
        <v>3500</v>
      </c>
      <c r="F46" s="17">
        <v>1</v>
      </c>
      <c r="G46" s="17" t="s">
        <v>51</v>
      </c>
      <c r="H46" s="17">
        <f>E46*F46</f>
        <v>3500</v>
      </c>
      <c r="I46" s="17" t="s">
        <v>71</v>
      </c>
    </row>
    <row r="47" spans="1:9">
      <c r="A47" s="46" t="s">
        <v>52</v>
      </c>
      <c r="B47" s="52" t="s">
        <v>30</v>
      </c>
      <c r="C47" s="53"/>
      <c r="D47" s="54"/>
      <c r="E47" s="4" t="s">
        <v>3</v>
      </c>
      <c r="F47" s="4" t="s">
        <v>4</v>
      </c>
      <c r="G47" s="4" t="s">
        <v>5</v>
      </c>
      <c r="H47" s="4" t="s">
        <v>6</v>
      </c>
      <c r="I47" s="4" t="s">
        <v>7</v>
      </c>
    </row>
    <row r="48" spans="1:9" s="16" customFormat="1">
      <c r="A48" s="47"/>
      <c r="B48" s="55" t="s">
        <v>53</v>
      </c>
      <c r="C48" s="56"/>
      <c r="D48" s="57"/>
      <c r="E48" s="15">
        <v>60</v>
      </c>
      <c r="F48" s="15">
        <v>90</v>
      </c>
      <c r="G48" s="15" t="s">
        <v>24</v>
      </c>
      <c r="H48" s="15">
        <f>E48*F48</f>
        <v>5400</v>
      </c>
      <c r="I48" s="15"/>
    </row>
    <row r="49" spans="1:9" s="16" customFormat="1">
      <c r="A49" s="47"/>
      <c r="B49" s="55" t="s">
        <v>91</v>
      </c>
      <c r="C49" s="56"/>
      <c r="D49" s="57"/>
      <c r="E49" s="15">
        <v>500</v>
      </c>
      <c r="F49" s="15">
        <v>100</v>
      </c>
      <c r="G49" s="15" t="s">
        <v>24</v>
      </c>
      <c r="H49" s="15">
        <f>E49*F49</f>
        <v>50000</v>
      </c>
      <c r="I49" s="15"/>
    </row>
    <row r="50" spans="1:9" s="16" customFormat="1">
      <c r="A50" s="47"/>
      <c r="B50" s="55" t="s">
        <v>122</v>
      </c>
      <c r="C50" s="56"/>
      <c r="D50" s="57"/>
      <c r="E50" s="17">
        <v>55</v>
      </c>
      <c r="F50" s="17">
        <v>9</v>
      </c>
      <c r="G50" s="17" t="s">
        <v>90</v>
      </c>
      <c r="H50" s="17">
        <f t="shared" ref="H50:H52" si="4">E50*F50</f>
        <v>495</v>
      </c>
      <c r="I50" s="15"/>
    </row>
    <row r="51" spans="1:9" s="16" customFormat="1">
      <c r="A51" s="47"/>
      <c r="B51" s="55" t="s">
        <v>128</v>
      </c>
      <c r="C51" s="56"/>
      <c r="D51" s="57"/>
      <c r="E51" s="17">
        <v>10</v>
      </c>
      <c r="F51" s="17">
        <v>30</v>
      </c>
      <c r="G51" s="17" t="s">
        <v>129</v>
      </c>
      <c r="H51" s="17">
        <f t="shared" si="4"/>
        <v>300</v>
      </c>
      <c r="I51" s="15"/>
    </row>
    <row r="52" spans="1:9" s="16" customFormat="1">
      <c r="A52" s="47"/>
      <c r="B52" s="55" t="s">
        <v>124</v>
      </c>
      <c r="C52" s="56"/>
      <c r="D52" s="57"/>
      <c r="E52" s="15">
        <v>600</v>
      </c>
      <c r="F52" s="15">
        <v>1</v>
      </c>
      <c r="G52" s="15" t="s">
        <v>125</v>
      </c>
      <c r="H52" s="17">
        <f t="shared" si="4"/>
        <v>600</v>
      </c>
      <c r="I52" s="15"/>
    </row>
    <row r="53" spans="1:9">
      <c r="A53" s="48"/>
      <c r="B53" s="60" t="s">
        <v>55</v>
      </c>
      <c r="C53" s="61"/>
      <c r="D53" s="62"/>
      <c r="E53" s="5">
        <f>SUM(H3:H52)</f>
        <v>420890</v>
      </c>
      <c r="F53" s="9">
        <v>0.08</v>
      </c>
      <c r="G53" s="5" t="s">
        <v>31</v>
      </c>
      <c r="H53" s="5">
        <f>E53*F53</f>
        <v>33671.199999999997</v>
      </c>
      <c r="I53" s="9">
        <v>0.08</v>
      </c>
    </row>
    <row r="54" spans="1:9">
      <c r="A54" s="46" t="s">
        <v>56</v>
      </c>
      <c r="B54" s="63">
        <f>SUM(H3:H53)</f>
        <v>454561.2</v>
      </c>
      <c r="C54" s="64"/>
      <c r="D54" s="64"/>
      <c r="E54" s="64"/>
      <c r="F54" s="65"/>
      <c r="G54" s="34" t="s">
        <v>57</v>
      </c>
      <c r="H54" s="35"/>
      <c r="I54" s="36"/>
    </row>
    <row r="55" spans="1:9">
      <c r="A55" s="48"/>
      <c r="B55" s="49">
        <f>B54*1.06</f>
        <v>481834.87200000003</v>
      </c>
      <c r="C55" s="50"/>
      <c r="D55" s="50"/>
      <c r="E55" s="50"/>
      <c r="F55" s="51"/>
      <c r="G55" s="34" t="s">
        <v>58</v>
      </c>
      <c r="H55" s="35"/>
      <c r="I55" s="36"/>
    </row>
    <row r="63" spans="1:9">
      <c r="D63" s="13"/>
    </row>
  </sheetData>
  <mergeCells count="59">
    <mergeCell ref="B32:D32"/>
    <mergeCell ref="B24:D24"/>
    <mergeCell ref="B25:D25"/>
    <mergeCell ref="B28:D28"/>
    <mergeCell ref="B29:D29"/>
    <mergeCell ref="B30:D30"/>
    <mergeCell ref="B31:D31"/>
    <mergeCell ref="B26:D26"/>
    <mergeCell ref="B27:D27"/>
    <mergeCell ref="A33:A35"/>
    <mergeCell ref="A36:A44"/>
    <mergeCell ref="B49:D49"/>
    <mergeCell ref="A45:A46"/>
    <mergeCell ref="A47:A53"/>
    <mergeCell ref="B33:D33"/>
    <mergeCell ref="B39:D39"/>
    <mergeCell ref="B41:D41"/>
    <mergeCell ref="B40:D40"/>
    <mergeCell ref="B42:D42"/>
    <mergeCell ref="A54:A55"/>
    <mergeCell ref="B3:B4"/>
    <mergeCell ref="B5:B6"/>
    <mergeCell ref="B7:B8"/>
    <mergeCell ref="B9:B10"/>
    <mergeCell ref="B11:B12"/>
    <mergeCell ref="B48:D48"/>
    <mergeCell ref="B53:D53"/>
    <mergeCell ref="B54:F54"/>
    <mergeCell ref="B34:D34"/>
    <mergeCell ref="B35:D35"/>
    <mergeCell ref="B36:D36"/>
    <mergeCell ref="B37:D37"/>
    <mergeCell ref="B38:D38"/>
    <mergeCell ref="A13:A23"/>
    <mergeCell ref="A24:A32"/>
    <mergeCell ref="G54:I54"/>
    <mergeCell ref="B55:F55"/>
    <mergeCell ref="G55:I55"/>
    <mergeCell ref="B43:D43"/>
    <mergeCell ref="B44:D44"/>
    <mergeCell ref="B45:D45"/>
    <mergeCell ref="B46:D46"/>
    <mergeCell ref="B47:D47"/>
    <mergeCell ref="B52:D52"/>
    <mergeCell ref="B51:D51"/>
    <mergeCell ref="B50:D50"/>
    <mergeCell ref="A1:I1"/>
    <mergeCell ref="C2:D2"/>
    <mergeCell ref="C3:D3"/>
    <mergeCell ref="C4:D4"/>
    <mergeCell ref="C5:D5"/>
    <mergeCell ref="A2:A12"/>
    <mergeCell ref="C6:D6"/>
    <mergeCell ref="C7:D7"/>
    <mergeCell ref="C8:D8"/>
    <mergeCell ref="C9:D9"/>
    <mergeCell ref="C10:D10"/>
    <mergeCell ref="C11:D11"/>
    <mergeCell ref="C12:D12"/>
  </mergeCells>
  <phoneticPr fontId="6" type="noConversion"/>
  <pageMargins left="0.7" right="0.7" top="0.75" bottom="0.75" header="0.3" footer="0.3"/>
  <pageSetup paperSize="9" scale="7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第三批</vt:lpstr>
      <vt:lpstr>第四批</vt:lpstr>
      <vt:lpstr>第三批!Print_Area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86139</dc:creator>
  <cp:lastModifiedBy>86139</cp:lastModifiedBy>
  <cp:lastPrinted>2020-02-10T12:52:03Z</cp:lastPrinted>
  <dcterms:created xsi:type="dcterms:W3CDTF">2019-11-14T01:40:00Z</dcterms:created>
  <dcterms:modified xsi:type="dcterms:W3CDTF">2020-02-10T12:52:57Z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2052-11.1.0.9175</vt:lpwstr>
  </property>
</Properties>
</file>