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395"/>
  </bookViews>
  <sheets>
    <sheet name="结算-地接社" sheetId="18" r:id="rId1"/>
  </sheets>
  <definedNames>
    <definedName name="_xlnm.Print_Area" localSheetId="0">'结算-地接社'!$A$1:$G$30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<sst xmlns="http://schemas.openxmlformats.org/spreadsheetml/2006/main" count="45" uniqueCount="43">
  <si>
    <t>先声药业会务服务报价表</t>
  </si>
  <si>
    <t>项目名称：11.25沈阳张世聪PUR2311021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</si>
  <si>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</si>
  <si>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</si>
  <si>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活动时间：2023.11.25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</si>
  <si>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</si>
  <si>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</si>
  <si>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活动地点：沈阳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</si>
  <si>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</si>
  <si>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</si>
  <si>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拟参加人数：60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</si>
  <si>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</si>
  <si>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</si>
  <si>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</si>
  <si>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</si>
  <si>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</si>
  <si>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</si>
  <si>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</si>
  <si>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</si>
  <si>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</si>
  <si>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</si>
  <si>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预估4间房住一晚（皇朝万鑫）预估费用，以实际产生费用结算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</si>
  <si>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</si>
  <si>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</si>
  <si>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</si>
  <si>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</si>
  <si>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预估费用，以实际产生费用结算</t>
  </si>
  <si>
    <t>用餐</t>
  </si>
  <si>
    <t>11月24日晚到客户用餐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</si>
  <si>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</si>
  <si>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</si>
  <si>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</si>
  <si>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</si>
  <si>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</si>
  <si>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门型展架1</t>
  </si>
  <si>
    <t>1.2m*2m，易拉宝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</si>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</sst>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3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35" applyNumberFormat="0" applyAlignment="0" applyProtection="0">
      <alignment vertical="center"/>
    </xf>
    <xf numFmtId="0" fontId="21" fillId="11" borderId="36" applyNumberFormat="0" applyAlignment="0" applyProtection="0">
      <alignment vertical="center"/>
    </xf>
    <xf numFmtId="0" fontId="22" fillId="11" borderId="35" applyNumberFormat="0" applyAlignment="0" applyProtection="0">
      <alignment vertical="center"/>
    </xf>
    <xf numFmtId="0" fontId="23" fillId="12" borderId="37" applyNumberFormat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0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8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10" fontId="2" fillId="2" borderId="25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8" borderId="29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right" vertical="center" wrapText="1"/>
    </xf>
    <xf numFmtId="0" fontId="2" fillId="5" borderId="3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0"/>
  <sheetViews>
    <sheetView tabSelected="1" zoomScale="85" zoomScaleNormal="85" workbookViewId="0">
      <selection activeCell="G27" sqref="A1:G27"/>
    </sheetView>
  </sheetViews>
  <sheetFormatPr defaultColWidth="9" defaultRowHeight="12.5" outlineLevelCol="6"/>
  <cols>
    <col min="1" max="1" width="7.25" style="3" customWidth="1"/>
    <col min="2" max="2" width="9.875" style="3" customWidth="1"/>
    <col min="3" max="3" width="44.4" style="4" customWidth="1"/>
    <col min="4" max="4" width="7.83333333333333" style="5" customWidth="1"/>
    <col min="5" max="6" width="5.25" style="5" customWidth="1"/>
    <col min="7" max="7" width="18.7166666666667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spans="1:7">
      <c r="A11" s="26" t="s">
        <v>20</v>
      </c>
      <c r="B11" s="27" t="s">
        <v>20</v>
      </c>
      <c r="C11" s="28" t="s">
        <v>21</v>
      </c>
      <c r="D11" s="29">
        <v>500</v>
      </c>
      <c r="E11" s="29">
        <v>4</v>
      </c>
      <c r="F11" s="29">
        <v>1</v>
      </c>
      <c r="G11" s="30">
        <f>D11*E11*F11</f>
        <v>2000</v>
      </c>
    </row>
    <row r="12" s="1" customFormat="1" ht="17.25" customHeight="1" spans="1:7">
      <c r="A12" s="31" t="s">
        <v>22</v>
      </c>
      <c r="B12" s="32"/>
      <c r="C12" s="32"/>
      <c r="D12" s="32"/>
      <c r="E12" s="32"/>
      <c r="F12" s="33"/>
      <c r="G12" s="34">
        <f>SUM(G11)</f>
        <v>2000</v>
      </c>
    </row>
    <row r="13" s="2" customFormat="1" ht="17.25" customHeight="1" spans="1:7">
      <c r="A13" s="35" t="s">
        <v>23</v>
      </c>
      <c r="B13" s="36"/>
      <c r="C13" s="36"/>
      <c r="D13" s="36"/>
      <c r="E13" s="36"/>
      <c r="F13" s="36"/>
      <c r="G13" s="37"/>
    </row>
    <row r="14" s="1" customFormat="1" ht="17.25" customHeight="1" spans="1:7">
      <c r="A14" s="38" t="s">
        <v>24</v>
      </c>
      <c r="B14" s="39" t="s">
        <v>25</v>
      </c>
      <c r="C14" s="40" t="s">
        <v>26</v>
      </c>
      <c r="D14" s="41">
        <v>10000</v>
      </c>
      <c r="E14" s="41">
        <v>1</v>
      </c>
      <c r="F14" s="41">
        <v>1</v>
      </c>
      <c r="G14" s="42">
        <f>D14*E14*F14</f>
        <v>10000</v>
      </c>
    </row>
    <row r="15" s="1" customFormat="1" ht="17.25" customHeight="1" spans="1:7">
      <c r="A15" s="38"/>
      <c r="B15" s="27" t="s">
        <v>27</v>
      </c>
      <c r="C15" s="28" t="s">
        <v>28</v>
      </c>
      <c r="D15" s="29">
        <v>3000</v>
      </c>
      <c r="E15" s="29">
        <v>1</v>
      </c>
      <c r="F15" s="29">
        <v>1</v>
      </c>
      <c r="G15" s="30">
        <f>D15*E15*F15</f>
        <v>3000</v>
      </c>
    </row>
    <row r="16" s="1" customFormat="1" ht="30" customHeight="1" spans="1:7">
      <c r="A16" s="26" t="s">
        <v>29</v>
      </c>
      <c r="B16" s="43" t="s">
        <v>30</v>
      </c>
      <c r="C16" s="39" t="s">
        <v>31</v>
      </c>
      <c r="D16" s="44">
        <v>400</v>
      </c>
      <c r="E16" s="45">
        <v>1</v>
      </c>
      <c r="F16" s="45">
        <v>1</v>
      </c>
      <c r="G16" s="42">
        <f>D16*E16*F16</f>
        <v>400</v>
      </c>
    </row>
    <row r="17" s="1" customFormat="1" ht="17.25" customHeight="1" spans="1:7">
      <c r="A17" s="46" t="s">
        <v>32</v>
      </c>
      <c r="B17" s="47"/>
      <c r="C17" s="47"/>
      <c r="D17" s="47"/>
      <c r="E17" s="47"/>
      <c r="F17" s="47"/>
      <c r="G17" s="48">
        <f>SUM(G14:G16)</f>
        <v>13400</v>
      </c>
    </row>
    <row r="18" s="2" customFormat="1" ht="17.25" customHeight="1" spans="1:7">
      <c r="A18" s="35" t="s">
        <v>33</v>
      </c>
      <c r="B18" s="36"/>
      <c r="C18" s="36"/>
      <c r="D18" s="36"/>
      <c r="E18" s="36"/>
      <c r="F18" s="36"/>
      <c r="G18" s="36"/>
    </row>
    <row r="19" s="1" customFormat="1" ht="17.1" customHeight="1" spans="1:7">
      <c r="A19" s="49" t="s">
        <v>34</v>
      </c>
      <c r="B19" s="50"/>
      <c r="C19" s="51" t="s">
        <v>35</v>
      </c>
      <c r="D19" s="52">
        <v>200</v>
      </c>
      <c r="E19" s="45">
        <v>2</v>
      </c>
      <c r="F19" s="45">
        <v>1</v>
      </c>
      <c r="G19" s="53">
        <f>D19*E19*F19</f>
        <v>400</v>
      </c>
    </row>
    <row r="20" s="1" customFormat="1" ht="17.25" customHeight="1" spans="1:7">
      <c r="A20" s="46" t="s">
        <v>36</v>
      </c>
      <c r="B20" s="47"/>
      <c r="C20" s="47"/>
      <c r="D20" s="47"/>
      <c r="E20" s="47"/>
      <c r="F20" s="47"/>
      <c r="G20" s="48">
        <f>SUM(G19:G19)</f>
        <v>400</v>
      </c>
    </row>
    <row r="21" s="2" customFormat="1" ht="17.25" customHeight="1" spans="1:7">
      <c r="A21" s="35" t="s">
        <v>37</v>
      </c>
      <c r="B21" s="36"/>
      <c r="C21" s="36"/>
      <c r="D21" s="36"/>
      <c r="E21" s="36"/>
      <c r="F21" s="36"/>
      <c r="G21" s="37"/>
    </row>
    <row r="22" s="1" customFormat="1" ht="17.25" customHeight="1" spans="1:7">
      <c r="A22" s="54" t="s">
        <v>38</v>
      </c>
      <c r="B22" s="55"/>
      <c r="C22" s="56">
        <v>0.06</v>
      </c>
      <c r="D22" s="57"/>
      <c r="E22" s="57"/>
      <c r="F22" s="58"/>
      <c r="G22" s="59">
        <f>(G12+G17+G20)*C22</f>
        <v>948</v>
      </c>
    </row>
    <row r="23" s="1" customFormat="1" ht="17.25" customHeight="1" spans="1:7">
      <c r="A23" s="60" t="s">
        <v>32</v>
      </c>
      <c r="B23" s="61"/>
      <c r="C23" s="61"/>
      <c r="D23" s="61"/>
      <c r="E23" s="61"/>
      <c r="F23" s="61"/>
      <c r="G23" s="62">
        <f>G12+G17+G20+G22</f>
        <v>16748</v>
      </c>
    </row>
    <row r="24" s="2" customFormat="1" ht="17.25" customHeight="1" spans="1:7">
      <c r="A24" s="63" t="s">
        <v>39</v>
      </c>
      <c r="B24" s="64"/>
      <c r="C24" s="64"/>
      <c r="D24" s="64"/>
      <c r="E24" s="64"/>
      <c r="F24" s="64"/>
      <c r="G24" s="65"/>
    </row>
    <row r="25" s="1" customFormat="1" ht="17.25" customHeight="1" spans="1:7">
      <c r="A25" s="66" t="s">
        <v>40</v>
      </c>
      <c r="B25" s="67"/>
      <c r="C25" s="68">
        <v>0.06</v>
      </c>
      <c r="D25" s="69"/>
      <c r="E25" s="69"/>
      <c r="F25" s="70"/>
      <c r="G25" s="71">
        <f>G23*C25</f>
        <v>1004.88</v>
      </c>
    </row>
    <row r="26" s="1" customFormat="1" ht="17.25" customHeight="1" spans="1:7">
      <c r="A26" s="72" t="s">
        <v>41</v>
      </c>
      <c r="B26" s="61"/>
      <c r="C26" s="61"/>
      <c r="D26" s="61"/>
      <c r="E26" s="61"/>
      <c r="F26" s="61"/>
      <c r="G26" s="73">
        <f>G23+G25</f>
        <v>17752.88</v>
      </c>
    </row>
    <row r="27" s="1" customFormat="1" ht="17.25" customHeight="1" spans="1:7">
      <c r="A27" s="74" t="s">
        <v>42</v>
      </c>
      <c r="B27" s="75"/>
      <c r="C27" s="75"/>
      <c r="D27" s="75"/>
      <c r="E27" s="75"/>
      <c r="F27" s="75"/>
      <c r="G27" s="73">
        <f>G26/60</f>
        <v>295.881333333333</v>
      </c>
    </row>
    <row r="28" s="1" customFormat="1" spans="1:7">
      <c r="A28" s="3"/>
      <c r="B28" s="3"/>
      <c r="C28" s="3"/>
      <c r="D28" s="3"/>
      <c r="E28" s="3"/>
      <c r="F28" s="3"/>
      <c r="G28" s="3"/>
    </row>
    <row r="29" s="1" customFormat="1" ht="12.75" customHeight="1" spans="1:7">
      <c r="A29" s="76"/>
      <c r="B29" s="76"/>
      <c r="C29" s="76"/>
      <c r="D29" s="76"/>
      <c r="E29" s="76"/>
      <c r="F29" s="76"/>
      <c r="G29" s="76"/>
    </row>
    <row r="30" s="1" customFormat="1" spans="1:7">
      <c r="A30" s="76"/>
      <c r="B30" s="76"/>
      <c r="C30" s="76"/>
      <c r="D30" s="76"/>
      <c r="E30" s="76"/>
      <c r="F30" s="76"/>
      <c r="G30" s="76"/>
    </row>
  </sheetData>
  <mergeCells count="19">
    <mergeCell ref="A3:G3"/>
    <mergeCell ref="A9:B9"/>
    <mergeCell ref="A10:G10"/>
    <mergeCell ref="A12:F12"/>
    <mergeCell ref="A13:G13"/>
    <mergeCell ref="A17:F17"/>
    <mergeCell ref="A18:G18"/>
    <mergeCell ref="A19:B19"/>
    <mergeCell ref="A20:F20"/>
    <mergeCell ref="A21:G21"/>
    <mergeCell ref="A22:B22"/>
    <mergeCell ref="C22:F22"/>
    <mergeCell ref="A23:F23"/>
    <mergeCell ref="A24:G24"/>
    <mergeCell ref="A25:B25"/>
    <mergeCell ref="C25:F25"/>
    <mergeCell ref="A26:F26"/>
    <mergeCell ref="A27:F27"/>
    <mergeCell ref="A29:G30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2023-11-20T09:26:29Z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2052-12.1.0.15712</vt:lpwstr>
  </property>
</Properties>
</file>