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1190" windowHeight="2745"/>
  </bookViews>
  <sheets>
    <sheet name="国际贸易部项目" sheetId="1" r:id="rId1"/>
  </sheets>
  <definedNames>
    <definedName name="_xlnm.Print_Area" localSheetId="0">国际贸易部项目!$A$2:$E$29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5" i="1"/>
  <c r="G44"/>
  <c r="G43"/>
  <c r="G42"/>
  <c r="G41"/>
  <c r="G40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</calcChain>
</file>

<file path=xl/sharedStrings.xml><?xml version="1.0" encoding="utf-8"?>
<sst xmlns="http://schemas.openxmlformats.org/spreadsheetml/2006/main" count="107" uniqueCount="78">
  <si>
    <t>项目</t>
  </si>
  <si>
    <t>数量</t>
  </si>
  <si>
    <t>单位</t>
  </si>
  <si>
    <t>项目名称:</t>
    <phoneticPr fontId="17" type="noConversion"/>
  </si>
  <si>
    <t>报价概览:</t>
    <phoneticPr fontId="21" type="noConversion"/>
  </si>
  <si>
    <t>单价</t>
  </si>
  <si>
    <t>总价</t>
  </si>
  <si>
    <t>小计</t>
  </si>
  <si>
    <t>详细描述</t>
    <phoneticPr fontId="17" type="noConversion"/>
  </si>
  <si>
    <t>纪念册</t>
    <phoneticPr fontId="17" type="noConversion"/>
  </si>
  <si>
    <t>台历</t>
    <phoneticPr fontId="17" type="noConversion"/>
  </si>
  <si>
    <t>笔记本</t>
    <phoneticPr fontId="17" type="noConversion"/>
  </si>
  <si>
    <t>竖版简约台历</t>
    <phoneticPr fontId="17" type="noConversion"/>
  </si>
  <si>
    <t>A4大小，封面特殊工艺（如雕花或烫金）</t>
    <phoneticPr fontId="17" type="noConversion"/>
  </si>
  <si>
    <t>本</t>
    <phoneticPr fontId="17" type="noConversion"/>
  </si>
  <si>
    <t>横幅</t>
    <phoneticPr fontId="17" type="noConversion"/>
  </si>
  <si>
    <t>个</t>
    <phoneticPr fontId="17" type="noConversion"/>
  </si>
  <si>
    <t>服务费</t>
    <phoneticPr fontId="17" type="noConversion"/>
  </si>
  <si>
    <t>次</t>
    <phoneticPr fontId="17" type="noConversion"/>
  </si>
  <si>
    <t>纪念册排版创意设计</t>
    <phoneticPr fontId="17" type="noConversion"/>
  </si>
  <si>
    <t>台历排版创意设计</t>
    <phoneticPr fontId="17" type="noConversion"/>
  </si>
  <si>
    <t>笔记本排版创意设计</t>
    <phoneticPr fontId="17" type="noConversion"/>
  </si>
  <si>
    <t>皮质封面，封面压LOGO纹</t>
    <phoneticPr fontId="17" type="noConversion"/>
  </si>
  <si>
    <t>出口十万辆纪念活动</t>
    <phoneticPr fontId="17" type="noConversion"/>
  </si>
  <si>
    <t>联系方式</t>
    <phoneticPr fontId="17" type="noConversion"/>
  </si>
  <si>
    <t>何欢 021-50851910</t>
    <phoneticPr fontId="17" type="noConversion"/>
  </si>
  <si>
    <t xml:space="preserve"> </t>
    <phoneticPr fontId="17" type="noConversion"/>
  </si>
  <si>
    <t>人</t>
    <phoneticPr fontId="17" type="noConversion"/>
  </si>
  <si>
    <t>赠送</t>
    <phoneticPr fontId="17" type="noConversion"/>
  </si>
  <si>
    <t>易拉宝</t>
    <phoneticPr fontId="17" type="noConversion"/>
  </si>
  <si>
    <t>蛋糕</t>
    <phoneticPr fontId="17" type="noConversion"/>
  </si>
  <si>
    <t>蛋糕样</t>
    <phoneticPr fontId="17" type="noConversion"/>
  </si>
  <si>
    <t>个</t>
    <phoneticPr fontId="17" type="noConversion"/>
  </si>
  <si>
    <t>备注</t>
    <phoneticPr fontId="17" type="noConversion"/>
  </si>
  <si>
    <t>优惠</t>
    <phoneticPr fontId="17" type="noConversion"/>
  </si>
  <si>
    <t>次</t>
    <phoneticPr fontId="17" type="noConversion"/>
  </si>
  <si>
    <t>奖章</t>
    <phoneticPr fontId="17" type="noConversion"/>
  </si>
  <si>
    <t>奖状</t>
    <phoneticPr fontId="17" type="noConversion"/>
  </si>
  <si>
    <t>奖杯</t>
    <phoneticPr fontId="17" type="noConversion"/>
  </si>
  <si>
    <t>奖状框</t>
    <phoneticPr fontId="17" type="noConversion"/>
  </si>
  <si>
    <t>光盘</t>
    <phoneticPr fontId="17" type="noConversion"/>
  </si>
  <si>
    <t>张</t>
    <phoneticPr fontId="17" type="noConversion"/>
  </si>
  <si>
    <t>背景板</t>
    <phoneticPr fontId="17" type="noConversion"/>
  </si>
  <si>
    <t>背景板射灯</t>
    <phoneticPr fontId="17" type="noConversion"/>
  </si>
  <si>
    <t>背景板运输费</t>
    <phoneticPr fontId="17" type="noConversion"/>
  </si>
  <si>
    <t>天</t>
    <phoneticPr fontId="17" type="noConversion"/>
  </si>
  <si>
    <t>外高桥皇冠假日酒店晚宴</t>
    <phoneticPr fontId="17" type="noConversion"/>
  </si>
  <si>
    <t>含服务费合计</t>
    <phoneticPr fontId="17" type="noConversion"/>
  </si>
  <si>
    <t>主持手卡</t>
    <phoneticPr fontId="17" type="noConversion"/>
  </si>
  <si>
    <t>席卡</t>
    <phoneticPr fontId="17" type="noConversion"/>
  </si>
  <si>
    <t>礼炮</t>
    <phoneticPr fontId="17" type="noConversion"/>
  </si>
  <si>
    <t>冷烟花</t>
    <phoneticPr fontId="17" type="noConversion"/>
  </si>
  <si>
    <t>根</t>
    <phoneticPr fontId="17" type="noConversion"/>
  </si>
  <si>
    <t>30厘米</t>
    <phoneticPr fontId="17" type="noConversion"/>
  </si>
  <si>
    <t>80厘米</t>
    <phoneticPr fontId="17" type="noConversion"/>
  </si>
  <si>
    <t>康辉执行人员费用</t>
    <phoneticPr fontId="17" type="noConversion"/>
  </si>
  <si>
    <t>康辉执行人员餐费</t>
    <phoneticPr fontId="17" type="noConversion"/>
  </si>
  <si>
    <t>康辉执行人员交通费</t>
    <phoneticPr fontId="17" type="noConversion"/>
  </si>
  <si>
    <t>往返</t>
    <phoneticPr fontId="17" type="noConversion"/>
  </si>
  <si>
    <t>礼品袋</t>
    <phoneticPr fontId="17" type="noConversion"/>
  </si>
  <si>
    <t>感谢卡</t>
    <phoneticPr fontId="17" type="noConversion"/>
  </si>
  <si>
    <t>笔记本感谢卡</t>
    <phoneticPr fontId="17" type="noConversion"/>
  </si>
  <si>
    <t>笔记本名字压印</t>
    <phoneticPr fontId="17" type="noConversion"/>
  </si>
  <si>
    <t>答谢晚宴</t>
    <phoneticPr fontId="17" type="noConversion"/>
  </si>
  <si>
    <t>背景板人工费</t>
    <phoneticPr fontId="17" type="noConversion"/>
  </si>
  <si>
    <t>桌</t>
    <phoneticPr fontId="17" type="noConversion"/>
  </si>
  <si>
    <t xml:space="preserve"> </t>
    <phoneticPr fontId="17" type="noConversion"/>
  </si>
  <si>
    <t>报销</t>
    <phoneticPr fontId="17" type="noConversion"/>
  </si>
  <si>
    <t>Peter酒吧费用</t>
    <phoneticPr fontId="17" type="noConversion"/>
  </si>
  <si>
    <t>视频</t>
    <phoneticPr fontId="17" type="noConversion"/>
  </si>
  <si>
    <t>宣传视频+拜年视频（含特效、剪辑、道具）</t>
    <phoneticPr fontId="17" type="noConversion"/>
  </si>
  <si>
    <t>晚宴当天花絮（含现场摄像、摄影、剪辑）</t>
    <phoneticPr fontId="17" type="noConversion"/>
  </si>
  <si>
    <t>12人8mins</t>
    <phoneticPr fontId="17" type="noConversion"/>
  </si>
  <si>
    <t>5mins</t>
    <phoneticPr fontId="17" type="noConversion"/>
  </si>
  <si>
    <t>自助咖啡、红茶</t>
    <phoneticPr fontId="17" type="noConversion"/>
  </si>
  <si>
    <t>异形合影框</t>
    <phoneticPr fontId="17" type="noConversion"/>
  </si>
  <si>
    <t>税费</t>
    <phoneticPr fontId="17" type="noConversion"/>
  </si>
  <si>
    <t>含税总计</t>
    <phoneticPr fontId="1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</si>
</sst>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[$-409]mmm/yy;@"/>
  </numFmts>
  <fonts count="26">
    <font>
      <sz val="12"/>
      <name val="宋体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1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176" fontId="19" fillId="0" borderId="0">
      <alignment vertical="center"/>
    </xf>
    <xf numFmtId="0" fontId="1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/>
    <xf numFmtId="0" fontId="1" fillId="0" borderId="0"/>
    <xf numFmtId="0" fontId="7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8" fillId="8" borderId="9" applyNumberFormat="0" applyFont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</cellStyleXfs>
  <cellXfs count="47"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9" borderId="10" xfId="10" applyNumberFormat="1" applyFont="1" applyFill="1" applyBorder="1" applyAlignment="1">
      <alignment horizontal="center" vertical="center" wrapText="1"/>
    </xf>
    <xf numFmtId="0" fontId="24" fillId="0" borderId="10" xfId="10" applyNumberFormat="1" applyFont="1" applyFill="1" applyBorder="1" applyAlignment="1">
      <alignment horizontal="center" vertical="center" wrapText="1"/>
    </xf>
    <xf numFmtId="43" fontId="24" fillId="0" borderId="10" xfId="23" applyFont="1" applyBorder="1" applyAlignment="1">
      <alignment horizontal="right" vertical="center" wrapText="1"/>
    </xf>
    <xf numFmtId="43" fontId="24" fillId="0" borderId="10" xfId="23" applyFont="1" applyFill="1" applyBorder="1" applyAlignment="1">
      <alignment horizontal="right" vertical="center" wrapText="1"/>
    </xf>
    <xf numFmtId="58" fontId="24" fillId="9" borderId="10" xfId="11" applyNumberFormat="1" applyFont="1" applyFill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2" applyNumberFormat="1" applyFont="1" applyFill="1">
      <alignment vertical="center"/>
    </xf>
    <xf numFmtId="0" fontId="25" fillId="0" borderId="0" xfId="0" applyFont="1" applyFill="1" applyAlignment="1"/>
    <xf numFmtId="0" fontId="25" fillId="0" borderId="0" xfId="0" applyFont="1" applyAlignment="1"/>
    <xf numFmtId="0" fontId="24" fillId="0" borderId="10" xfId="1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0" xfId="10" applyNumberFormat="1" applyFont="1" applyFill="1" applyBorder="1" applyAlignment="1">
      <alignment horizontal="center" vertical="center" wrapText="1"/>
    </xf>
    <xf numFmtId="43" fontId="24" fillId="0" borderId="10" xfId="0" applyNumberFormat="1" applyFont="1" applyBorder="1" applyAlignment="1">
      <alignment horizontal="center" vertical="center"/>
    </xf>
    <xf numFmtId="0" fontId="24" fillId="0" borderId="10" xfId="11" applyFont="1" applyFill="1" applyBorder="1" applyAlignment="1">
      <alignment horizontal="center" vertical="center" wrapText="1"/>
    </xf>
    <xf numFmtId="0" fontId="23" fillId="9" borderId="10" xfId="10" applyNumberFormat="1" applyFont="1" applyFill="1" applyBorder="1" applyAlignment="1">
      <alignment horizontal="center" vertical="center" wrapText="1"/>
    </xf>
    <xf numFmtId="14" fontId="22" fillId="0" borderId="17" xfId="2" applyNumberFormat="1" applyFont="1" applyFill="1" applyBorder="1" applyAlignment="1">
      <alignment horizontal="center" vertical="center"/>
    </xf>
    <xf numFmtId="14" fontId="22" fillId="0" borderId="19" xfId="2" applyNumberFormat="1" applyFont="1" applyFill="1" applyBorder="1" applyAlignment="1">
      <alignment horizontal="center" vertical="center"/>
    </xf>
    <xf numFmtId="14" fontId="22" fillId="0" borderId="18" xfId="2" applyNumberFormat="1" applyFont="1" applyFill="1" applyBorder="1" applyAlignment="1">
      <alignment horizontal="center" vertical="center"/>
    </xf>
    <xf numFmtId="0" fontId="22" fillId="0" borderId="17" xfId="2" applyNumberFormat="1" applyFont="1" applyFill="1" applyBorder="1" applyAlignment="1">
      <alignment horizontal="left" vertical="center"/>
    </xf>
    <xf numFmtId="0" fontId="22" fillId="0" borderId="19" xfId="2" applyNumberFormat="1" applyFont="1" applyFill="1" applyBorder="1" applyAlignment="1">
      <alignment horizontal="left" vertical="center"/>
    </xf>
    <xf numFmtId="0" fontId="22" fillId="0" borderId="18" xfId="2" applyNumberFormat="1" applyFont="1" applyFill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1" xfId="10" applyNumberFormat="1" applyFont="1" applyFill="1" applyBorder="1" applyAlignment="1">
      <alignment horizontal="center" vertical="center" wrapText="1"/>
    </xf>
    <xf numFmtId="0" fontId="24" fillId="0" borderId="12" xfId="10" applyNumberFormat="1" applyFont="1" applyFill="1" applyBorder="1" applyAlignment="1">
      <alignment horizontal="center" vertical="center" wrapText="1"/>
    </xf>
    <xf numFmtId="0" fontId="24" fillId="0" borderId="13" xfId="10" applyNumberFormat="1" applyFont="1" applyFill="1" applyBorder="1" applyAlignment="1">
      <alignment horizontal="center" vertical="center" wrapText="1"/>
    </xf>
    <xf numFmtId="0" fontId="24" fillId="0" borderId="14" xfId="10" applyNumberFormat="1" applyFont="1" applyFill="1" applyBorder="1" applyAlignment="1">
      <alignment horizontal="center" vertical="center" wrapText="1"/>
    </xf>
    <xf numFmtId="0" fontId="24" fillId="0" borderId="15" xfId="10" applyNumberFormat="1" applyFont="1" applyFill="1" applyBorder="1" applyAlignment="1">
      <alignment horizontal="center" vertical="center" wrapText="1"/>
    </xf>
    <xf numFmtId="0" fontId="24" fillId="0" borderId="16" xfId="10" applyNumberFormat="1" applyFont="1" applyFill="1" applyBorder="1" applyAlignment="1">
      <alignment horizontal="center" vertical="center" wrapText="1"/>
    </xf>
    <xf numFmtId="0" fontId="24" fillId="0" borderId="17" xfId="10" applyNumberFormat="1" applyFont="1" applyFill="1" applyBorder="1" applyAlignment="1">
      <alignment horizontal="center" vertical="center" wrapText="1"/>
    </xf>
    <xf numFmtId="0" fontId="24" fillId="0" borderId="18" xfId="10" applyNumberFormat="1" applyFont="1" applyFill="1" applyBorder="1" applyAlignment="1">
      <alignment horizontal="center" vertical="center" wrapText="1"/>
    </xf>
    <xf numFmtId="0" fontId="22" fillId="0" borderId="10" xfId="2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7" xfId="11" applyFont="1" applyFill="1" applyBorder="1" applyAlignment="1">
      <alignment horizontal="center" vertical="center" wrapText="1"/>
    </xf>
    <xf numFmtId="0" fontId="24" fillId="0" borderId="18" xfId="11" applyFont="1" applyFill="1" applyBorder="1" applyAlignment="1">
      <alignment horizontal="center" vertical="center" wrapText="1"/>
    </xf>
    <xf numFmtId="9" fontId="24" fillId="0" borderId="17" xfId="11" applyNumberFormat="1" applyFont="1" applyFill="1" applyBorder="1" applyAlignment="1">
      <alignment horizontal="center" vertical="center" wrapText="1"/>
    </xf>
    <xf numFmtId="0" fontId="24" fillId="0" borderId="19" xfId="1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</cellXfs>
  <cellStyles count="24">
    <cellStyle name="_ET_STYLE_NoName_00_" xfId="1"/>
    <cellStyle name="Normal 3" xfId="2"/>
    <cellStyle name="Style 1" xfId="3"/>
    <cellStyle name="标题" xfId="4" builtinId="15" customBuiltin="1"/>
    <cellStyle name="标题 1" xfId="5" builtinId="16" customBuiltin="1"/>
    <cellStyle name="标题 2" xfId="6" builtinId="17" customBuiltin="1"/>
    <cellStyle name="标题 3" xfId="7" builtinId="18" customBuiltin="1"/>
    <cellStyle name="标题 4" xfId="8" builtinId="19" customBuiltin="1"/>
    <cellStyle name="差" xfId="9" builtinId="27" customBuiltin="1"/>
    <cellStyle name="常规" xfId="0" builtinId="0"/>
    <cellStyle name="常规_Sheet1" xfId="10"/>
    <cellStyle name="常规_Sow_enclave&amp;e10_xian_0106" xfId="11"/>
    <cellStyle name="好" xfId="12" builtinId="26" customBuiltin="1"/>
    <cellStyle name="汇总" xfId="13" builtinId="25" customBuiltin="1"/>
    <cellStyle name="计算" xfId="14" builtinId="22" customBuiltin="1"/>
    <cellStyle name="检查单元格" xfId="15" builtinId="23" customBuiltin="1"/>
    <cellStyle name="解释性文本" xfId="16" builtinId="53" customBuiltin="1"/>
    <cellStyle name="警告文本" xfId="17" builtinId="11" customBuiltin="1"/>
    <cellStyle name="链接单元格" xfId="18" builtinId="24" customBuiltin="1"/>
    <cellStyle name="千位分隔" xfId="23" builtinId="3"/>
    <cellStyle name="适中" xfId="19" builtinId="28" customBuiltin="1"/>
    <cellStyle name="输出" xfId="20" builtinId="21" customBuiltin="1"/>
    <cellStyle name="输入" xfId="21" builtinId="20" customBuiltin="1"/>
    <cellStyle name="注释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73"/>
  <sheetViews>
    <sheetView tabSelected="1" topLeftCell="A40" zoomScaleSheetLayoutView="85" workbookViewId="0">
      <selection activeCell="G24" sqref="G24"/>
    </sheetView>
  </sheetViews>
  <sheetFormatPr defaultRowHeight="20.100000000000001" customHeight="1"/>
  <cols>
    <col min="1" max="1" width="9" style="1" bestFit="1" customWidth="1"/>
    <col min="2" max="2" width="15.625" style="1" customWidth="1"/>
    <col min="3" max="3" width="45.625" style="9" customWidth="1"/>
    <col min="4" max="5" width="6.625" style="1" customWidth="1"/>
    <col min="6" max="6" width="10.625" style="1" customWidth="1"/>
    <col min="7" max="7" width="12.625" style="8" customWidth="1"/>
    <col min="8" max="8" width="10.25" style="8" bestFit="1" customWidth="1"/>
    <col min="9" max="16384" width="9" style="1"/>
  </cols>
  <sheetData>
    <row r="1" spans="1:248" ht="20.100000000000001" customHeight="1">
      <c r="A1" s="1" t="s">
        <v>24</v>
      </c>
      <c r="B1" s="1" t="s">
        <v>25</v>
      </c>
    </row>
    <row r="2" spans="1:248" s="12" customFormat="1" ht="20.100000000000001" customHeight="1">
      <c r="A2" s="35" t="s">
        <v>3</v>
      </c>
      <c r="B2" s="35"/>
      <c r="C2" s="19" t="s">
        <v>23</v>
      </c>
      <c r="D2" s="20"/>
      <c r="E2" s="20"/>
      <c r="F2" s="20"/>
      <c r="G2" s="20"/>
      <c r="H2" s="21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1"/>
      <c r="IH2" s="11"/>
      <c r="II2" s="11"/>
      <c r="IJ2" s="11"/>
      <c r="IK2" s="11"/>
      <c r="IL2" s="11"/>
    </row>
    <row r="3" spans="1:248" s="12" customFormat="1" ht="20.100000000000001" customHeight="1">
      <c r="A3" s="35" t="s">
        <v>4</v>
      </c>
      <c r="B3" s="35"/>
      <c r="C3" s="22"/>
      <c r="D3" s="23"/>
      <c r="E3" s="23"/>
      <c r="F3" s="23"/>
      <c r="G3" s="23"/>
      <c r="H3" s="24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1"/>
      <c r="IJ3" s="11"/>
      <c r="IK3" s="11"/>
      <c r="IL3" s="11"/>
      <c r="IM3" s="11"/>
      <c r="IN3" s="11"/>
    </row>
    <row r="4" spans="1:248" ht="20.100000000000001" customHeight="1">
      <c r="A4" s="18" t="s">
        <v>0</v>
      </c>
      <c r="B4" s="36"/>
      <c r="C4" s="18" t="s">
        <v>8</v>
      </c>
      <c r="D4" s="18" t="s">
        <v>1</v>
      </c>
      <c r="E4" s="18" t="s">
        <v>2</v>
      </c>
      <c r="F4" s="18" t="s">
        <v>5</v>
      </c>
      <c r="G4" s="18" t="s">
        <v>6</v>
      </c>
      <c r="H4" s="25" t="s">
        <v>33</v>
      </c>
    </row>
    <row r="5" spans="1:248" ht="20.100000000000001" customHeight="1">
      <c r="A5" s="36"/>
      <c r="B5" s="36"/>
      <c r="C5" s="18"/>
      <c r="D5" s="18"/>
      <c r="E5" s="18"/>
      <c r="F5" s="18"/>
      <c r="G5" s="18"/>
      <c r="H5" s="26"/>
    </row>
    <row r="6" spans="1:248" ht="20.100000000000001" customHeight="1">
      <c r="A6" s="41" t="s">
        <v>9</v>
      </c>
      <c r="B6" s="42"/>
      <c r="C6" s="2" t="s">
        <v>19</v>
      </c>
      <c r="D6" s="2">
        <v>1</v>
      </c>
      <c r="E6" s="2" t="s">
        <v>18</v>
      </c>
      <c r="F6" s="4">
        <v>4000</v>
      </c>
      <c r="G6" s="5">
        <f>F6*D6</f>
        <v>4000</v>
      </c>
      <c r="H6" s="14"/>
    </row>
    <row r="7" spans="1:248" ht="20.100000000000001" customHeight="1">
      <c r="A7" s="43"/>
      <c r="B7" s="44"/>
      <c r="C7" s="2" t="s">
        <v>13</v>
      </c>
      <c r="D7" s="3">
        <v>1000</v>
      </c>
      <c r="E7" s="2" t="s">
        <v>14</v>
      </c>
      <c r="F7" s="4">
        <v>53</v>
      </c>
      <c r="G7" s="5">
        <f>F7*D7</f>
        <v>53000</v>
      </c>
      <c r="H7" s="14"/>
    </row>
    <row r="8" spans="1:248" ht="20.100000000000001" customHeight="1">
      <c r="A8" s="41" t="s">
        <v>10</v>
      </c>
      <c r="B8" s="42"/>
      <c r="C8" s="8" t="s">
        <v>20</v>
      </c>
      <c r="D8" s="2">
        <v>1</v>
      </c>
      <c r="E8" s="2" t="s">
        <v>18</v>
      </c>
      <c r="F8" s="4">
        <v>4000</v>
      </c>
      <c r="G8" s="5">
        <f>F8*D8</f>
        <v>4000</v>
      </c>
      <c r="H8" s="14"/>
    </row>
    <row r="9" spans="1:248" ht="20.100000000000001" customHeight="1">
      <c r="A9" s="43"/>
      <c r="B9" s="44"/>
      <c r="C9" s="2" t="s">
        <v>12</v>
      </c>
      <c r="D9" s="13">
        <v>1000</v>
      </c>
      <c r="E9" s="2" t="s">
        <v>14</v>
      </c>
      <c r="F9" s="4">
        <v>30</v>
      </c>
      <c r="G9" s="5">
        <f>F9*D9</f>
        <v>30000</v>
      </c>
      <c r="H9" s="14"/>
    </row>
    <row r="10" spans="1:248" ht="20.100000000000001" customHeight="1">
      <c r="A10" s="41" t="s">
        <v>11</v>
      </c>
      <c r="B10" s="42"/>
      <c r="C10" s="8" t="s">
        <v>21</v>
      </c>
      <c r="D10" s="13">
        <v>1</v>
      </c>
      <c r="E10" s="2" t="s">
        <v>18</v>
      </c>
      <c r="F10" s="4">
        <v>4000</v>
      </c>
      <c r="G10" s="5">
        <f>F10*D10</f>
        <v>4000</v>
      </c>
      <c r="H10" s="14"/>
    </row>
    <row r="11" spans="1:248" ht="20.100000000000001" customHeight="1">
      <c r="A11" s="45"/>
      <c r="B11" s="46"/>
      <c r="C11" s="14" t="s">
        <v>62</v>
      </c>
      <c r="D11" s="15">
        <v>6</v>
      </c>
      <c r="E11" s="2" t="s">
        <v>27</v>
      </c>
      <c r="F11" s="4">
        <v>10</v>
      </c>
      <c r="G11" s="5">
        <f>D11*F11*0</f>
        <v>0</v>
      </c>
      <c r="H11" s="14" t="s">
        <v>28</v>
      </c>
    </row>
    <row r="12" spans="1:248" ht="20.100000000000001" customHeight="1">
      <c r="A12" s="45"/>
      <c r="B12" s="46"/>
      <c r="C12" s="14" t="s">
        <v>61</v>
      </c>
      <c r="D12" s="15">
        <v>200</v>
      </c>
      <c r="E12" s="2" t="s">
        <v>41</v>
      </c>
      <c r="F12" s="4">
        <v>5</v>
      </c>
      <c r="G12" s="5">
        <f>F12*D12</f>
        <v>1000</v>
      </c>
      <c r="H12" s="14"/>
    </row>
    <row r="13" spans="1:248" ht="20.100000000000001" customHeight="1">
      <c r="A13" s="43"/>
      <c r="B13" s="44"/>
      <c r="C13" s="2" t="s">
        <v>22</v>
      </c>
      <c r="D13" s="3">
        <v>1000</v>
      </c>
      <c r="E13" s="2" t="s">
        <v>14</v>
      </c>
      <c r="F13" s="4">
        <v>50</v>
      </c>
      <c r="G13" s="5">
        <f>F13*D13</f>
        <v>50000</v>
      </c>
      <c r="H13" s="14"/>
    </row>
    <row r="14" spans="1:248" ht="20.100000000000001" customHeight="1">
      <c r="A14" s="41" t="s">
        <v>36</v>
      </c>
      <c r="B14" s="42"/>
      <c r="C14" s="2" t="s">
        <v>37</v>
      </c>
      <c r="D14" s="15">
        <v>10</v>
      </c>
      <c r="E14" s="2" t="s">
        <v>32</v>
      </c>
      <c r="F14" s="4">
        <v>15</v>
      </c>
      <c r="G14" s="5">
        <f>F14*D14</f>
        <v>150</v>
      </c>
      <c r="H14" s="14"/>
    </row>
    <row r="15" spans="1:248" ht="20.100000000000001" customHeight="1">
      <c r="A15" s="45"/>
      <c r="B15" s="46"/>
      <c r="C15" s="2" t="s">
        <v>39</v>
      </c>
      <c r="D15" s="15">
        <v>10</v>
      </c>
      <c r="E15" s="2" t="s">
        <v>32</v>
      </c>
      <c r="F15" s="4">
        <v>35</v>
      </c>
      <c r="G15" s="5">
        <f>D15*F15*0</f>
        <v>0</v>
      </c>
      <c r="H15" s="14" t="s">
        <v>28</v>
      </c>
    </row>
    <row r="16" spans="1:248" ht="20.100000000000001" customHeight="1">
      <c r="A16" s="45"/>
      <c r="B16" s="46"/>
      <c r="C16" s="2" t="s">
        <v>38</v>
      </c>
      <c r="D16" s="15">
        <v>2</v>
      </c>
      <c r="E16" s="2" t="s">
        <v>32</v>
      </c>
      <c r="F16" s="4">
        <v>160</v>
      </c>
      <c r="G16" s="5">
        <f>D16*F16</f>
        <v>320</v>
      </c>
      <c r="H16" s="14"/>
    </row>
    <row r="17" spans="1:8" ht="20.100000000000001" customHeight="1">
      <c r="A17" s="45"/>
      <c r="B17" s="46"/>
      <c r="C17" s="2" t="s">
        <v>48</v>
      </c>
      <c r="D17" s="15">
        <v>12</v>
      </c>
      <c r="E17" s="2" t="s">
        <v>32</v>
      </c>
      <c r="F17" s="4">
        <v>6</v>
      </c>
      <c r="G17" s="5">
        <f>D17*F17</f>
        <v>72</v>
      </c>
      <c r="H17" s="14"/>
    </row>
    <row r="18" spans="1:8" ht="20.100000000000001" customHeight="1">
      <c r="A18" s="43"/>
      <c r="B18" s="44"/>
      <c r="C18" s="2" t="s">
        <v>49</v>
      </c>
      <c r="D18" s="15">
        <v>20</v>
      </c>
      <c r="E18" s="2" t="s">
        <v>32</v>
      </c>
      <c r="F18" s="4">
        <v>10</v>
      </c>
      <c r="G18" s="5">
        <f>D18*F18</f>
        <v>200</v>
      </c>
      <c r="H18" s="14"/>
    </row>
    <row r="19" spans="1:8" ht="20.100000000000001" customHeight="1">
      <c r="A19" s="45" t="s">
        <v>69</v>
      </c>
      <c r="B19" s="46"/>
      <c r="C19" s="15" t="s">
        <v>70</v>
      </c>
      <c r="D19" s="15">
        <v>1</v>
      </c>
      <c r="E19" s="2" t="s">
        <v>35</v>
      </c>
      <c r="F19" s="4">
        <v>65000</v>
      </c>
      <c r="G19" s="5">
        <f>D19*F19</f>
        <v>65000</v>
      </c>
      <c r="H19" s="14" t="s">
        <v>72</v>
      </c>
    </row>
    <row r="20" spans="1:8" ht="20.100000000000001" customHeight="1">
      <c r="A20" s="45"/>
      <c r="B20" s="46"/>
      <c r="C20" s="15" t="s">
        <v>71</v>
      </c>
      <c r="D20" s="15">
        <v>1</v>
      </c>
      <c r="E20" s="2" t="s">
        <v>27</v>
      </c>
      <c r="F20" s="4">
        <v>13000</v>
      </c>
      <c r="G20" s="5">
        <f>F20*D20</f>
        <v>13000</v>
      </c>
      <c r="H20" s="14" t="s">
        <v>73</v>
      </c>
    </row>
    <row r="21" spans="1:8" ht="20.100000000000001" customHeight="1">
      <c r="A21" s="43"/>
      <c r="B21" s="44"/>
      <c r="C21" s="15" t="s">
        <v>40</v>
      </c>
      <c r="D21" s="15">
        <v>50</v>
      </c>
      <c r="E21" s="2" t="s">
        <v>41</v>
      </c>
      <c r="F21" s="4">
        <v>20</v>
      </c>
      <c r="G21" s="5">
        <f>D21*F21*0</f>
        <v>0</v>
      </c>
      <c r="H21" s="14" t="s">
        <v>28</v>
      </c>
    </row>
    <row r="22" spans="1:8" s="8" customFormat="1" ht="20.100000000000001" customHeight="1">
      <c r="A22" s="27" t="s">
        <v>63</v>
      </c>
      <c r="B22" s="28"/>
      <c r="C22" s="6" t="s">
        <v>15</v>
      </c>
      <c r="D22" s="3">
        <v>1</v>
      </c>
      <c r="E22" s="3" t="s">
        <v>16</v>
      </c>
      <c r="F22" s="4">
        <v>480</v>
      </c>
      <c r="G22" s="5">
        <f>D22*F22*0</f>
        <v>0</v>
      </c>
      <c r="H22" s="14" t="s">
        <v>28</v>
      </c>
    </row>
    <row r="23" spans="1:8" s="8" customFormat="1" ht="20.100000000000001" customHeight="1">
      <c r="A23" s="29"/>
      <c r="B23" s="30"/>
      <c r="C23" s="7" t="s">
        <v>29</v>
      </c>
      <c r="D23" s="7">
        <v>2</v>
      </c>
      <c r="E23" s="3" t="s">
        <v>16</v>
      </c>
      <c r="F23" s="4">
        <v>400</v>
      </c>
      <c r="G23" s="5">
        <f>F23*D23</f>
        <v>800</v>
      </c>
      <c r="H23" s="14"/>
    </row>
    <row r="24" spans="1:8" s="8" customFormat="1" ht="20.100000000000001" customHeight="1">
      <c r="A24" s="29"/>
      <c r="B24" s="30"/>
      <c r="C24" s="7" t="s">
        <v>42</v>
      </c>
      <c r="D24" s="7">
        <v>2</v>
      </c>
      <c r="E24" s="13" t="s">
        <v>16</v>
      </c>
      <c r="F24" s="4">
        <v>2500</v>
      </c>
      <c r="G24" s="5">
        <f>F24*D24</f>
        <v>5000</v>
      </c>
      <c r="H24" s="14"/>
    </row>
    <row r="25" spans="1:8" s="8" customFormat="1" ht="20.100000000000001" customHeight="1">
      <c r="A25" s="29"/>
      <c r="B25" s="30"/>
      <c r="C25" s="7" t="s">
        <v>43</v>
      </c>
      <c r="D25" s="7">
        <v>4</v>
      </c>
      <c r="E25" s="15" t="s">
        <v>32</v>
      </c>
      <c r="F25" s="4">
        <v>100</v>
      </c>
      <c r="G25" s="5">
        <f>D25*F25</f>
        <v>400</v>
      </c>
      <c r="H25" s="14"/>
    </row>
    <row r="26" spans="1:8" s="8" customFormat="1" ht="20.100000000000001" customHeight="1">
      <c r="A26" s="29"/>
      <c r="B26" s="30"/>
      <c r="C26" s="7" t="s">
        <v>75</v>
      </c>
      <c r="D26" s="7">
        <v>2</v>
      </c>
      <c r="E26" s="15" t="s">
        <v>32</v>
      </c>
      <c r="F26" s="4">
        <v>180</v>
      </c>
      <c r="G26" s="5">
        <f>D26*F26</f>
        <v>360</v>
      </c>
      <c r="H26" s="14"/>
    </row>
    <row r="27" spans="1:8" s="8" customFormat="1" ht="20.100000000000001" customHeight="1">
      <c r="A27" s="29"/>
      <c r="B27" s="30"/>
      <c r="C27" s="7" t="s">
        <v>44</v>
      </c>
      <c r="D27" s="7">
        <v>1</v>
      </c>
      <c r="E27" s="13" t="s">
        <v>45</v>
      </c>
      <c r="F27" s="4">
        <v>800</v>
      </c>
      <c r="G27" s="5">
        <f>F27*D27</f>
        <v>800</v>
      </c>
      <c r="H27" s="14"/>
    </row>
    <row r="28" spans="1:8" s="8" customFormat="1" ht="20.100000000000001" customHeight="1">
      <c r="A28" s="29"/>
      <c r="B28" s="30"/>
      <c r="C28" s="7" t="s">
        <v>64</v>
      </c>
      <c r="D28" s="7">
        <v>2</v>
      </c>
      <c r="E28" s="15" t="s">
        <v>27</v>
      </c>
      <c r="F28" s="4">
        <v>600</v>
      </c>
      <c r="G28" s="5">
        <f>D28*F28</f>
        <v>1200</v>
      </c>
      <c r="H28" s="14"/>
    </row>
    <row r="29" spans="1:8" s="8" customFormat="1" ht="20.100000000000001" customHeight="1">
      <c r="A29" s="29"/>
      <c r="B29" s="30"/>
      <c r="C29" s="7" t="s">
        <v>46</v>
      </c>
      <c r="D29" s="7">
        <v>6</v>
      </c>
      <c r="E29" s="3" t="s">
        <v>65</v>
      </c>
      <c r="F29" s="4">
        <v>3500</v>
      </c>
      <c r="G29" s="5">
        <f t="shared" ref="G29:G40" si="0">F29*D29</f>
        <v>21000</v>
      </c>
      <c r="H29" s="14" t="s">
        <v>66</v>
      </c>
    </row>
    <row r="30" spans="1:8" s="8" customFormat="1" ht="20.100000000000001" customHeight="1">
      <c r="A30" s="29"/>
      <c r="B30" s="30"/>
      <c r="C30" s="7" t="s">
        <v>30</v>
      </c>
      <c r="D30" s="7">
        <v>1</v>
      </c>
      <c r="E30" s="15" t="s">
        <v>32</v>
      </c>
      <c r="F30" s="4">
        <v>2800</v>
      </c>
      <c r="G30" s="5">
        <f t="shared" si="0"/>
        <v>2800</v>
      </c>
      <c r="H30" s="14" t="s">
        <v>34</v>
      </c>
    </row>
    <row r="31" spans="1:8" s="8" customFormat="1" ht="20.100000000000001" customHeight="1">
      <c r="A31" s="29"/>
      <c r="B31" s="30"/>
      <c r="C31" s="7" t="s">
        <v>31</v>
      </c>
      <c r="D31" s="7">
        <v>1</v>
      </c>
      <c r="E31" s="15" t="s">
        <v>32</v>
      </c>
      <c r="F31" s="4">
        <v>470</v>
      </c>
      <c r="G31" s="5">
        <f t="shared" si="0"/>
        <v>470</v>
      </c>
      <c r="H31" s="14" t="s">
        <v>34</v>
      </c>
    </row>
    <row r="32" spans="1:8" s="8" customFormat="1" ht="20.100000000000001" customHeight="1">
      <c r="A32" s="29"/>
      <c r="B32" s="30"/>
      <c r="C32" s="7" t="s">
        <v>74</v>
      </c>
      <c r="D32" s="7">
        <v>60</v>
      </c>
      <c r="E32" s="13" t="s">
        <v>27</v>
      </c>
      <c r="F32" s="4">
        <v>35</v>
      </c>
      <c r="G32" s="5">
        <f t="shared" si="0"/>
        <v>2100</v>
      </c>
      <c r="H32" s="14"/>
    </row>
    <row r="33" spans="1:8" s="8" customFormat="1" ht="20.100000000000001" customHeight="1">
      <c r="A33" s="29"/>
      <c r="B33" s="30"/>
      <c r="C33" s="7" t="s">
        <v>51</v>
      </c>
      <c r="D33" s="7">
        <v>1</v>
      </c>
      <c r="E33" s="15" t="s">
        <v>52</v>
      </c>
      <c r="F33" s="4">
        <v>30</v>
      </c>
      <c r="G33" s="5">
        <f t="shared" si="0"/>
        <v>30</v>
      </c>
      <c r="H33" s="14" t="s">
        <v>53</v>
      </c>
    </row>
    <row r="34" spans="1:8" s="8" customFormat="1" ht="20.100000000000001" customHeight="1">
      <c r="A34" s="29"/>
      <c r="B34" s="30"/>
      <c r="C34" s="7" t="s">
        <v>50</v>
      </c>
      <c r="D34" s="7">
        <v>6</v>
      </c>
      <c r="E34" s="15" t="s">
        <v>52</v>
      </c>
      <c r="F34" s="4">
        <v>10</v>
      </c>
      <c r="G34" s="5">
        <f t="shared" si="0"/>
        <v>60</v>
      </c>
      <c r="H34" s="14" t="s">
        <v>54</v>
      </c>
    </row>
    <row r="35" spans="1:8" s="8" customFormat="1" ht="20.100000000000001" customHeight="1">
      <c r="A35" s="29"/>
      <c r="B35" s="30"/>
      <c r="C35" s="7" t="s">
        <v>59</v>
      </c>
      <c r="D35" s="7">
        <v>200</v>
      </c>
      <c r="E35" s="15" t="s">
        <v>32</v>
      </c>
      <c r="F35" s="4">
        <v>1.88</v>
      </c>
      <c r="G35" s="5">
        <f t="shared" si="0"/>
        <v>376</v>
      </c>
      <c r="H35" s="14"/>
    </row>
    <row r="36" spans="1:8" s="8" customFormat="1" ht="20.100000000000001" customHeight="1">
      <c r="A36" s="29"/>
      <c r="B36" s="30"/>
      <c r="C36" s="7" t="s">
        <v>60</v>
      </c>
      <c r="D36" s="7">
        <v>50</v>
      </c>
      <c r="E36" s="15" t="s">
        <v>41</v>
      </c>
      <c r="F36" s="4">
        <v>8</v>
      </c>
      <c r="G36" s="5">
        <f t="shared" si="0"/>
        <v>400</v>
      </c>
      <c r="H36" s="14"/>
    </row>
    <row r="37" spans="1:8" s="8" customFormat="1" ht="20.100000000000001" customHeight="1">
      <c r="A37" s="29"/>
      <c r="B37" s="30"/>
      <c r="C37" s="7" t="s">
        <v>55</v>
      </c>
      <c r="D37" s="7">
        <v>2</v>
      </c>
      <c r="E37" s="15" t="s">
        <v>27</v>
      </c>
      <c r="F37" s="4">
        <v>500</v>
      </c>
      <c r="G37" s="5">
        <f t="shared" si="0"/>
        <v>1000</v>
      </c>
      <c r="H37" s="14"/>
    </row>
    <row r="38" spans="1:8" s="8" customFormat="1" ht="20.100000000000001" customHeight="1">
      <c r="A38" s="29"/>
      <c r="B38" s="30"/>
      <c r="C38" s="7" t="s">
        <v>56</v>
      </c>
      <c r="D38" s="7">
        <v>2</v>
      </c>
      <c r="E38" s="15" t="s">
        <v>27</v>
      </c>
      <c r="F38" s="4">
        <v>100</v>
      </c>
      <c r="G38" s="5">
        <f t="shared" si="0"/>
        <v>200</v>
      </c>
      <c r="H38" s="14"/>
    </row>
    <row r="39" spans="1:8" s="8" customFormat="1" ht="20.100000000000001" customHeight="1">
      <c r="A39" s="31"/>
      <c r="B39" s="32"/>
      <c r="C39" s="7" t="s">
        <v>57</v>
      </c>
      <c r="D39" s="7">
        <v>2</v>
      </c>
      <c r="E39" s="15" t="s">
        <v>27</v>
      </c>
      <c r="F39" s="4">
        <v>200</v>
      </c>
      <c r="G39" s="5">
        <f t="shared" si="0"/>
        <v>400</v>
      </c>
      <c r="H39" s="14" t="s">
        <v>58</v>
      </c>
    </row>
    <row r="40" spans="1:8" s="8" customFormat="1" ht="20.100000000000001" customHeight="1">
      <c r="A40" s="33" t="s">
        <v>67</v>
      </c>
      <c r="B40" s="34"/>
      <c r="C40" s="7" t="s">
        <v>68</v>
      </c>
      <c r="D40" s="7">
        <v>1</v>
      </c>
      <c r="E40" s="15" t="s">
        <v>27</v>
      </c>
      <c r="F40" s="4">
        <v>19358.7</v>
      </c>
      <c r="G40" s="5">
        <f t="shared" si="0"/>
        <v>19358.7</v>
      </c>
      <c r="H40" s="14"/>
    </row>
    <row r="41" spans="1:8" s="8" customFormat="1" ht="20.100000000000001" customHeight="1">
      <c r="A41" s="17" t="s">
        <v>7</v>
      </c>
      <c r="B41" s="17"/>
      <c r="C41" s="17"/>
      <c r="D41" s="17"/>
      <c r="E41" s="17"/>
      <c r="F41" s="17"/>
      <c r="G41" s="5">
        <f>SUM(G6:G40)</f>
        <v>281496.7</v>
      </c>
      <c r="H41" s="14"/>
    </row>
    <row r="42" spans="1:8" s="8" customFormat="1" ht="20.100000000000001" customHeight="1">
      <c r="A42" s="37" t="s">
        <v>17</v>
      </c>
      <c r="B42" s="38"/>
      <c r="C42" s="39"/>
      <c r="D42" s="40"/>
      <c r="E42" s="40"/>
      <c r="F42" s="38"/>
      <c r="G42" s="5">
        <f>G41*10%</f>
        <v>28149.670000000002</v>
      </c>
      <c r="H42" s="16" t="s">
        <v>26</v>
      </c>
    </row>
    <row r="43" spans="1:8" s="8" customFormat="1" ht="20.100000000000001" customHeight="1">
      <c r="A43" s="17" t="s">
        <v>47</v>
      </c>
      <c r="B43" s="17"/>
      <c r="C43" s="17"/>
      <c r="D43" s="17"/>
      <c r="E43" s="17"/>
      <c r="F43" s="17"/>
      <c r="G43" s="5">
        <f>SUM(G41:G42)</f>
        <v>309646.37</v>
      </c>
      <c r="H43" s="14"/>
    </row>
    <row r="44" spans="1:8" ht="20.100000000000001" customHeight="1">
      <c r="A44" s="17" t="s">
        <v>76</v>
      </c>
      <c r="B44" s="17"/>
      <c r="C44" s="17"/>
      <c r="D44" s="17"/>
      <c r="E44" s="17"/>
      <c r="F44" s="17"/>
      <c r="G44" s="5">
        <f>G43*0.06</f>
        <v>18578.782199999998</v>
      </c>
      <c r="H44" s="14"/>
    </row>
    <row r="45" spans="1:8" ht="20.100000000000001" customHeight="1">
      <c r="A45" s="17" t="s">
        <v>77</v>
      </c>
      <c r="B45" s="17"/>
      <c r="C45" s="17"/>
      <c r="D45" s="17"/>
      <c r="E45" s="17"/>
      <c r="F45" s="17"/>
      <c r="G45" s="5">
        <f>SUM(G43:G44)</f>
        <v>328225.15220000001</v>
      </c>
      <c r="H45" s="14"/>
    </row>
    <row r="46" spans="1:8" ht="20.100000000000001" customHeight="1">
      <c r="C46" s="1"/>
    </row>
    <row r="47" spans="1:8" ht="20.100000000000001" customHeight="1">
      <c r="C47" s="1"/>
    </row>
    <row r="48" spans="1:8" ht="20.100000000000001" customHeight="1">
      <c r="C48" s="1"/>
    </row>
    <row r="49" spans="3:3" ht="20.100000000000001" customHeight="1">
      <c r="C49" s="1"/>
    </row>
    <row r="50" spans="3:3" ht="20.100000000000001" customHeight="1">
      <c r="C50" s="1"/>
    </row>
    <row r="51" spans="3:3" ht="20.100000000000001" customHeight="1">
      <c r="C51" s="1"/>
    </row>
    <row r="52" spans="3:3" ht="20.100000000000001" customHeight="1">
      <c r="C52" s="1"/>
    </row>
    <row r="53" spans="3:3" ht="20.100000000000001" customHeight="1">
      <c r="C53" s="1"/>
    </row>
    <row r="54" spans="3:3" ht="20.100000000000001" customHeight="1">
      <c r="C54" s="1"/>
    </row>
    <row r="55" spans="3:3" ht="20.100000000000001" customHeight="1">
      <c r="C55" s="1"/>
    </row>
    <row r="56" spans="3:3" ht="20.100000000000001" customHeight="1">
      <c r="C56" s="1"/>
    </row>
    <row r="57" spans="3:3" ht="20.100000000000001" customHeight="1">
      <c r="C57" s="1"/>
    </row>
    <row r="58" spans="3:3" ht="20.100000000000001" customHeight="1">
      <c r="C58" s="1"/>
    </row>
    <row r="59" spans="3:3" ht="20.100000000000001" customHeight="1">
      <c r="C59" s="1"/>
    </row>
    <row r="60" spans="3:3" ht="20.100000000000001" customHeight="1">
      <c r="C60" s="1"/>
    </row>
    <row r="61" spans="3:3" ht="20.100000000000001" customHeight="1">
      <c r="C61" s="1"/>
    </row>
    <row r="62" spans="3:3" ht="20.100000000000001" customHeight="1">
      <c r="C62" s="1"/>
    </row>
    <row r="63" spans="3:3" ht="20.100000000000001" customHeight="1">
      <c r="C63" s="1"/>
    </row>
    <row r="64" spans="3:3" ht="20.100000000000001" customHeight="1">
      <c r="C64" s="1"/>
    </row>
    <row r="65" spans="3:3" ht="20.100000000000001" customHeight="1">
      <c r="C65" s="1"/>
    </row>
    <row r="66" spans="3:3" ht="20.100000000000001" customHeight="1">
      <c r="C66" s="1"/>
    </row>
    <row r="67" spans="3:3" ht="20.100000000000001" customHeight="1">
      <c r="C67" s="1"/>
    </row>
    <row r="68" spans="3:3" ht="20.100000000000001" customHeight="1">
      <c r="C68" s="1"/>
    </row>
    <row r="69" spans="3:3" ht="20.100000000000001" customHeight="1">
      <c r="C69" s="1"/>
    </row>
    <row r="70" spans="3:3" ht="20.100000000000001" customHeight="1">
      <c r="C70" s="1"/>
    </row>
    <row r="71" spans="3:3" ht="20.100000000000001" customHeight="1">
      <c r="C71" s="1"/>
    </row>
    <row r="72" spans="3:3" ht="20.100000000000001" customHeight="1">
      <c r="C72" s="1"/>
    </row>
    <row r="73" spans="3:3" ht="20.100000000000001" customHeight="1">
      <c r="C73" s="1"/>
    </row>
  </sheetData>
  <mergeCells count="28">
    <mergeCell ref="D4:D5"/>
    <mergeCell ref="A42:B42"/>
    <mergeCell ref="C42:F42"/>
    <mergeCell ref="A43:B43"/>
    <mergeCell ref="C43:F43"/>
    <mergeCell ref="A41:B41"/>
    <mergeCell ref="C41:F41"/>
    <mergeCell ref="A6:B7"/>
    <mergeCell ref="A8:B9"/>
    <mergeCell ref="A10:B13"/>
    <mergeCell ref="A19:B21"/>
    <mergeCell ref="A14:B18"/>
    <mergeCell ref="A45:B45"/>
    <mergeCell ref="C45:F45"/>
    <mergeCell ref="G4:G5"/>
    <mergeCell ref="C2:H2"/>
    <mergeCell ref="C3:H3"/>
    <mergeCell ref="H4:H5"/>
    <mergeCell ref="A44:B44"/>
    <mergeCell ref="C44:F44"/>
    <mergeCell ref="A22:B39"/>
    <mergeCell ref="A40:B40"/>
    <mergeCell ref="A2:B2"/>
    <mergeCell ref="C4:C5"/>
    <mergeCell ref="A4:B5"/>
    <mergeCell ref="A3:B3"/>
    <mergeCell ref="F4:F5"/>
    <mergeCell ref="E4:E5"/>
  </mergeCells>
  <phoneticPr fontId="17" type="noConversion"/>
  <pageMargins left="0.74791666666666667" right="0.74791666666666667" top="0.78680555555555554" bottom="0.78680555555555554" header="0.51180555555555551" footer="0.51180555555555551"/>
  <pageSetup paperSize="9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国际贸易部项目</vt:lpstr>
      <vt:lpstr>国际贸易部项目!Print_Area</vt:lpstr>
    </vt:vector>
  </TitlesOfParts>
  <Company>WwW.YlmF.CoM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YlmF</dc:creator>
  <cp:lastModifiedBy>Administrator</cp:lastModifiedBy>
  <cp:revision/>
  <cp:lastPrinted>2017-01-18T07:21:11Z</cp:lastPrinted>
  <dcterms:created xsi:type="dcterms:W3CDTF">2007-04-02T01:22:07Z</dcterms:created>
  <dcterms:modified xsi:type="dcterms:W3CDTF">2018-03-22T08:20:16Z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2052-8.1.0.3089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