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360报销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2" l="1"/>
  <c r="J35" i="2"/>
  <c r="I43" i="2"/>
  <c r="H43" i="2"/>
  <c r="F35" i="2"/>
  <c r="H25" i="2"/>
  <c r="B28" i="2"/>
  <c r="I25" i="2"/>
  <c r="G28" i="2"/>
  <c r="K2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<sst xmlns="http://schemas.openxmlformats.org/spreadsheetml/2006/main" count="119" uniqueCount="99">
  <si>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</si>
  <si>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</si>
  <si>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</si>
  <si>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</si>
  <si>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</si>
  <si>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</si>
  <si>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</si>
  <si>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</si>
  <si>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</si>
  <si>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</si>
  <si>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</si>
  <si>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</si>
  <si>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</si>
  <si>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</si>
  <si>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</si>
  <si>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</si>
  <si>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</si>
  <si>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</si>
  <si>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</si>
  <si>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</si>
  <si>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</si>
  <si>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</si>
  <si>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</si>
  <si>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</si>
  <si>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</si>
  <si>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</si>
  <si>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</si>
  <si>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</si>
  <si>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</si>
  <si>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</si>
  <si>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</si>
  <si>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</si>
  <si>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</si>
  <si>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</si>
  <si>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</si>
  <si>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</si>
  <si>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</si>
  <si>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</si>
  <si>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</si>
  <si>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</si>
  <si>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</si>
  <si>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</si>
  <si>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</si>
  <si>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</si>
  <si>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</si>
  <si>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</si>
  <si>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</si>
  <si>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</si>
  <si>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</si>
  <si>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</si>
  <si>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</si>
  <si>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</si>
  <si>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</si>
  <si>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</si>
  <si>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</si>
  <si>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</si>
  <si>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</si>
  <si>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</si>
  <si>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</si>
  <si>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</si>
  <si>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</si>
  <si>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</si>
  <si>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</si>
  <si>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</si>
  <si>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</si>
  <si>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</si>
  <si>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</si>
  <si>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</si>
  <si>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</si>
  <si>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</si>
  <si>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</si>
  <si>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</si>
  <si>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</si>
  <si>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</si>
  <si>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</si>
  <si>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</si>
  <si>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</si>
  <si>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</si>
  <si>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</si>
  <si>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</si>
  <si>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</si>
  <si>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</si>
  <si>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</si>
  <si>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会议日期：1月14日-19日</t>
    <rPh sb="6" eb="7">
      <t>yue</t>
    </rPh>
    <rPh sb="9" eb="10">
      <t>ri</t>
    </rPh>
    <rPh sb="13" eb="14">
      <t>ri</t>
    </rPh>
    <phoneticPr fontId="12" type="noConversion"/>
  </si>
  <si>
    <t>顺丰到付</t>
    <rPh sb="0" eb="1">
      <t>shun feng</t>
    </rPh>
    <rPh sb="2" eb="3">
      <t>dao</t>
    </rPh>
    <rPh sb="3" eb="4">
      <t>fu</t>
    </rPh>
    <phoneticPr fontId="12" type="noConversion"/>
  </si>
  <si>
    <t>顺丰到付</t>
    <rPh sb="0" eb="1">
      <t>shun feng</t>
    </rPh>
    <rPh sb="2" eb="3">
      <t>dao fu</t>
    </rPh>
    <phoneticPr fontId="12" type="noConversion"/>
  </si>
  <si>
    <t>团号：</t>
    <phoneticPr fontId="12" type="noConversion"/>
  </si>
  <si>
    <t>1月14日-19日</t>
    <rPh sb="1" eb="2">
      <t>yue</t>
    </rPh>
    <rPh sb="4" eb="5">
      <t>ri</t>
    </rPh>
    <rPh sb="8" eb="9">
      <t>ri</t>
    </rPh>
    <phoneticPr fontId="12" type="noConversion"/>
  </si>
  <si>
    <t>2月26日</t>
    <rPh sb="1" eb="2">
      <t>yue</t>
    </rPh>
    <rPh sb="4" eb="5">
      <t>ri</t>
    </rPh>
    <phoneticPr fontId="12" type="noConversion"/>
  </si>
  <si>
    <t>1月18日（侯莹）</t>
    <rPh sb="1" eb="2">
      <t>yue</t>
    </rPh>
    <rPh sb="4" eb="5">
      <t>ri</t>
    </rPh>
    <rPh sb="6" eb="7">
      <t>hou ying</t>
    </rPh>
    <phoneticPr fontId="12" type="noConversion"/>
  </si>
  <si>
    <t>1月18日（侯莹）酒店-餐厅</t>
    <rPh sb="1" eb="2">
      <t>yue</t>
    </rPh>
    <rPh sb="4" eb="5">
      <t>ri</t>
    </rPh>
    <rPh sb="6" eb="7">
      <t>hou ying</t>
    </rPh>
    <rPh sb="9" eb="10">
      <t>jiu dian</t>
    </rPh>
    <rPh sb="12" eb="13">
      <t>can tin</t>
    </rPh>
    <phoneticPr fontId="12" type="noConversion"/>
  </si>
  <si>
    <t>1月18日（侯莹）酒店-机场</t>
    <rPh sb="1" eb="2">
      <t>yue</t>
    </rPh>
    <rPh sb="4" eb="5">
      <t>ri</t>
    </rPh>
    <rPh sb="6" eb="7">
      <t>hou ying</t>
    </rPh>
    <rPh sb="9" eb="10">
      <t>jiu dian</t>
    </rPh>
    <rPh sb="12" eb="13">
      <t>ji chang</t>
    </rPh>
    <phoneticPr fontId="12" type="noConversion"/>
  </si>
  <si>
    <t>1月18日（侯莹）餐厅-酒店</t>
    <rPh sb="1" eb="2">
      <t>yue</t>
    </rPh>
    <rPh sb="4" eb="5">
      <t>ri</t>
    </rPh>
    <rPh sb="6" eb="7">
      <t>hou ying</t>
    </rPh>
    <rPh sb="9" eb="10">
      <t>can ting</t>
    </rPh>
    <rPh sb="12" eb="13">
      <t>jiu dian</t>
    </rPh>
    <phoneticPr fontId="12" type="noConversion"/>
  </si>
  <si>
    <t>详见滴滴明细</t>
    <rPh sb="0" eb="1">
      <t>xiang jian</t>
    </rPh>
    <rPh sb="2" eb="3">
      <t>di di</t>
    </rPh>
    <rPh sb="4" eb="5">
      <t>ming xi</t>
    </rPh>
    <phoneticPr fontId="12" type="noConversion"/>
  </si>
  <si>
    <t>1月14日 家-机场含过路费5元</t>
    <rPh sb="1" eb="2">
      <t>yue</t>
    </rPh>
    <rPh sb="4" eb="5">
      <t>ri</t>
    </rPh>
    <rPh sb="6" eb="7">
      <t>jia</t>
    </rPh>
    <rPh sb="8" eb="9">
      <t>ji chang</t>
    </rPh>
    <rPh sb="10" eb="11">
      <t>han</t>
    </rPh>
    <rPh sb="11" eb="12">
      <t>guo lu fei</t>
    </rPh>
    <rPh sb="15" eb="16">
      <t>y</t>
    </rPh>
    <phoneticPr fontId="12" type="noConversion"/>
  </si>
  <si>
    <t>1月17日 外出餐厅-酒店</t>
    <rPh sb="1" eb="2">
      <t>yue</t>
    </rPh>
    <rPh sb="4" eb="5">
      <t>ri</t>
    </rPh>
    <rPh sb="6" eb="7">
      <t>wai chu</t>
    </rPh>
    <rPh sb="8" eb="9">
      <t>can ting</t>
    </rPh>
    <rPh sb="11" eb="12">
      <t>jiu dian</t>
    </rPh>
    <phoneticPr fontId="12" type="noConversion"/>
  </si>
  <si>
    <t>1月9日360开会，公司-360</t>
    <rPh sb="1" eb="2">
      <t>yue</t>
    </rPh>
    <rPh sb="3" eb="4">
      <t>ri</t>
    </rPh>
    <rPh sb="7" eb="8">
      <t>kai hui</t>
    </rPh>
    <rPh sb="10" eb="11">
      <t>gogn si</t>
    </rPh>
    <phoneticPr fontId="12" type="noConversion"/>
  </si>
  <si>
    <t>1月9日360开会，360-家</t>
    <rPh sb="1" eb="2">
      <t>yue</t>
    </rPh>
    <rPh sb="3" eb="4">
      <t>ri</t>
    </rPh>
    <rPh sb="7" eb="8">
      <t>kai hui</t>
    </rPh>
    <rPh sb="14" eb="15">
      <t>jia</t>
    </rPh>
    <phoneticPr fontId="12" type="noConversion"/>
  </si>
  <si>
    <t>闪送</t>
    <rPh sb="0" eb="1">
      <t>shan song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</si>
</sst>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3" fillId="3" borderId="14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left" vertical="center"/>
    </xf>
    <xf numFmtId="0" fontId="3" fillId="3" borderId="15" xfId="2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49" workbookViewId="0">
      <selection activeCell="N12" sqref="N12:O12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0.6640625" customWidth="1"/>
    <col min="9" max="9" width="24.8320312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61" t="s">
        <v>86</v>
      </c>
      <c r="I4" s="61"/>
      <c r="J4" s="61" t="s">
        <v>83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5" t="s">
        <v>14</v>
      </c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6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6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6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7"/>
    </row>
    <row r="14" spans="1:12" ht="21" customHeight="1" x14ac:dyDescent="0.15">
      <c r="A14" s="71">
        <v>2</v>
      </c>
      <c r="B14" s="85" t="s">
        <v>16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5" t="s">
        <v>17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7"/>
    </row>
    <row r="17" spans="1:10" ht="21" customHeight="1" x14ac:dyDescent="0.15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15">
      <c r="A22" s="77">
        <v>4</v>
      </c>
      <c r="B22" s="73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15">
      <c r="A25" s="71">
        <v>5</v>
      </c>
      <c r="B25" s="85" t="s">
        <v>25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5" t="s">
        <v>26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6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7"/>
    </row>
    <row r="28" spans="1:10" ht="21" customHeight="1" x14ac:dyDescent="0.15">
      <c r="A28" s="77">
        <v>6</v>
      </c>
      <c r="B28" s="73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5" t="s">
        <v>29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15">
      <c r="A33" s="77">
        <v>7</v>
      </c>
      <c r="B33" s="73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8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59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59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59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0"/>
    </row>
    <row r="38" spans="1:10" ht="21" customHeight="1" x14ac:dyDescent="0.15">
      <c r="A38" s="77">
        <v>8</v>
      </c>
      <c r="B38" s="73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15">
      <c r="A41" s="77">
        <v>9</v>
      </c>
      <c r="B41" s="73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5" t="s">
        <v>37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6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6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7"/>
    </row>
    <row r="45" spans="1:10" ht="21" customHeight="1" x14ac:dyDescent="0.15">
      <c r="A45" s="71">
        <v>10</v>
      </c>
      <c r="B45" s="73" t="s">
        <v>39</v>
      </c>
      <c r="C45" s="67">
        <v>0</v>
      </c>
      <c r="D45" s="70"/>
      <c r="E45" s="67">
        <f t="shared" si="2"/>
        <v>0</v>
      </c>
      <c r="F45" s="37">
        <v>880</v>
      </c>
      <c r="G45" s="37">
        <v>0</v>
      </c>
      <c r="H45" s="37">
        <f t="shared" si="0"/>
        <v>880</v>
      </c>
      <c r="I45" s="45" t="s">
        <v>84</v>
      </c>
      <c r="J45" s="58"/>
    </row>
    <row r="46" spans="1:10" ht="21" customHeight="1" x14ac:dyDescent="0.15">
      <c r="A46" s="78"/>
      <c r="B46" s="73"/>
      <c r="C46" s="67"/>
      <c r="D46" s="70"/>
      <c r="E46" s="67"/>
      <c r="F46" s="37">
        <v>296</v>
      </c>
      <c r="G46" s="37">
        <v>0</v>
      </c>
      <c r="H46" s="37">
        <f t="shared" ref="H46:H51" si="19">F46+G46</f>
        <v>296</v>
      </c>
      <c r="I46" s="45" t="s">
        <v>85</v>
      </c>
      <c r="J46" s="59"/>
    </row>
    <row r="47" spans="1:10" ht="21" customHeight="1" x14ac:dyDescent="0.15">
      <c r="A47" s="78"/>
      <c r="B47" s="73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59"/>
    </row>
    <row r="48" spans="1:10" ht="21" customHeight="1" x14ac:dyDescent="0.15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9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9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9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9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1176</v>
      </c>
      <c r="G52" s="40">
        <f t="shared" ref="G52:H52" si="21">SUM(G45:G51)</f>
        <v>0</v>
      </c>
      <c r="H52" s="40">
        <f t="shared" si="21"/>
        <v>1176</v>
      </c>
      <c r="I52" s="46"/>
      <c r="J52" s="60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1176</v>
      </c>
      <c r="G53" s="40">
        <f t="shared" si="22"/>
        <v>0</v>
      </c>
      <c r="H53" s="40">
        <f t="shared" si="22"/>
        <v>1176</v>
      </c>
      <c r="I53" s="46"/>
      <c r="J53" s="47"/>
    </row>
    <row r="57" spans="1:10" ht="21" customHeight="1" x14ac:dyDescent="0.15">
      <c r="A57" s="82" t="s">
        <v>42</v>
      </c>
      <c r="B57" s="83"/>
      <c r="C57" s="84" t="s">
        <v>43</v>
      </c>
      <c r="D57" s="84"/>
      <c r="E57" s="84" t="s">
        <v>44</v>
      </c>
      <c r="F57" s="84"/>
      <c r="G57" s="84" t="s">
        <v>45</v>
      </c>
      <c r="H57" s="84"/>
      <c r="I57" s="48" t="s">
        <v>46</v>
      </c>
    </row>
    <row r="58" spans="1:10" ht="21" customHeight="1" x14ac:dyDescent="0.15">
      <c r="A58" s="74">
        <f>E53</f>
        <v>0</v>
      </c>
      <c r="B58" s="75"/>
      <c r="C58" s="75">
        <f>H53</f>
        <v>1176</v>
      </c>
      <c r="D58" s="75"/>
      <c r="E58" s="75">
        <f>F53</f>
        <v>1176</v>
      </c>
      <c r="F58" s="75"/>
      <c r="G58" s="75">
        <f>G53</f>
        <v>0</v>
      </c>
      <c r="H58" s="75"/>
      <c r="I58" s="49">
        <f>A58-C58</f>
        <v>-1176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tabSelected="1" view="pageBreakPreview" topLeftCell="A13" zoomScaleSheetLayoutView="100" workbookViewId="0">
      <selection activeCell="M37" sqref="M3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82</v>
      </c>
      <c r="K5" s="99"/>
    </row>
    <row r="6" spans="2:11" ht="20" customHeight="1" x14ac:dyDescent="0.15">
      <c r="B6" s="6"/>
      <c r="C6" s="7"/>
      <c r="D6" s="8" t="s">
        <v>55</v>
      </c>
      <c r="E6" s="8"/>
      <c r="F6" s="100" t="s">
        <v>56</v>
      </c>
      <c r="G6" s="100"/>
      <c r="H6" s="8" t="s">
        <v>57</v>
      </c>
      <c r="I6" s="7"/>
      <c r="J6" s="100" t="s">
        <v>58</v>
      </c>
      <c r="K6" s="101"/>
    </row>
    <row r="7" spans="2:11" ht="20" customHeight="1" x14ac:dyDescent="0.15">
      <c r="B7" s="6"/>
      <c r="C7" s="7"/>
      <c r="D7" s="8" t="s">
        <v>59</v>
      </c>
      <c r="E7" s="8"/>
      <c r="F7" s="100" t="s">
        <v>87</v>
      </c>
      <c r="G7" s="100"/>
      <c r="H7" s="8" t="s">
        <v>60</v>
      </c>
      <c r="I7" s="22"/>
      <c r="J7" s="102" t="s">
        <v>88</v>
      </c>
      <c r="K7" s="10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5"/>
      <c r="K8" s="9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0" t="s">
        <v>1</v>
      </c>
      <c r="C10" s="111"/>
      <c r="D10" s="14" t="s">
        <v>62</v>
      </c>
      <c r="E10" s="90" t="s">
        <v>63</v>
      </c>
      <c r="F10" s="92"/>
      <c r="G10" s="16" t="s">
        <v>64</v>
      </c>
      <c r="H10" s="15" t="s">
        <v>65</v>
      </c>
      <c r="I10" s="90" t="s">
        <v>66</v>
      </c>
      <c r="J10" s="92"/>
      <c r="K10" s="16" t="s">
        <v>67</v>
      </c>
    </row>
    <row r="11" spans="2:11" ht="20" customHeight="1" x14ac:dyDescent="0.15">
      <c r="B11" s="105">
        <v>1</v>
      </c>
      <c r="C11" s="106"/>
      <c r="D11" s="107" t="s">
        <v>68</v>
      </c>
      <c r="E11" s="105" t="s">
        <v>69</v>
      </c>
      <c r="F11" s="106"/>
      <c r="G11" s="17"/>
      <c r="H11" s="17"/>
      <c r="I11" s="88"/>
      <c r="J11" s="89"/>
      <c r="K11" s="24"/>
    </row>
    <row r="12" spans="2:11" ht="20" customHeight="1" x14ac:dyDescent="0.15">
      <c r="B12" s="105">
        <v>2</v>
      </c>
      <c r="C12" s="106"/>
      <c r="D12" s="108"/>
      <c r="E12" s="112" t="s">
        <v>70</v>
      </c>
      <c r="F12" s="113"/>
      <c r="G12" s="17">
        <v>128.80000000000001</v>
      </c>
      <c r="H12" s="17">
        <v>128.80000000000001</v>
      </c>
      <c r="I12" s="88"/>
      <c r="J12" s="89"/>
      <c r="K12" s="24" t="s">
        <v>91</v>
      </c>
    </row>
    <row r="13" spans="2:11" ht="20" customHeight="1" x14ac:dyDescent="0.15">
      <c r="B13" s="50"/>
      <c r="C13" s="51"/>
      <c r="D13" s="108"/>
      <c r="E13" s="114"/>
      <c r="F13" s="115"/>
      <c r="G13" s="54">
        <v>13.9</v>
      </c>
      <c r="H13" s="54">
        <v>13.9</v>
      </c>
      <c r="I13" s="52"/>
      <c r="J13" s="53"/>
      <c r="K13" s="24" t="s">
        <v>90</v>
      </c>
    </row>
    <row r="14" spans="2:11" ht="20" customHeight="1" x14ac:dyDescent="0.15">
      <c r="B14" s="50"/>
      <c r="C14" s="51"/>
      <c r="D14" s="108"/>
      <c r="E14" s="114"/>
      <c r="F14" s="115"/>
      <c r="G14" s="54">
        <v>9.18</v>
      </c>
      <c r="H14" s="54">
        <v>9.18</v>
      </c>
      <c r="I14" s="52"/>
      <c r="J14" s="53"/>
      <c r="K14" s="24" t="s">
        <v>92</v>
      </c>
    </row>
    <row r="15" spans="2:11" ht="20" customHeight="1" x14ac:dyDescent="0.15">
      <c r="B15" s="50"/>
      <c r="C15" s="51"/>
      <c r="D15" s="108"/>
      <c r="E15" s="114"/>
      <c r="F15" s="115"/>
      <c r="G15" s="54">
        <v>36.4</v>
      </c>
      <c r="H15" s="54">
        <v>36.4</v>
      </c>
      <c r="I15" s="52"/>
      <c r="J15" s="53"/>
      <c r="K15" s="24" t="s">
        <v>93</v>
      </c>
    </row>
    <row r="16" spans="2:11" ht="20" customHeight="1" x14ac:dyDescent="0.15">
      <c r="B16" s="50"/>
      <c r="C16" s="51"/>
      <c r="D16" s="108"/>
      <c r="E16" s="114"/>
      <c r="F16" s="115"/>
      <c r="G16" s="54">
        <v>67</v>
      </c>
      <c r="H16" s="54">
        <v>67</v>
      </c>
      <c r="I16" s="52"/>
      <c r="J16" s="53"/>
      <c r="K16" s="24" t="s">
        <v>94</v>
      </c>
    </row>
    <row r="17" spans="2:11" ht="20" customHeight="1" x14ac:dyDescent="0.15">
      <c r="B17" s="50"/>
      <c r="C17" s="51"/>
      <c r="D17" s="108"/>
      <c r="E17" s="114"/>
      <c r="F17" s="115"/>
      <c r="G17" s="54">
        <v>18</v>
      </c>
      <c r="H17" s="54">
        <v>18</v>
      </c>
      <c r="I17" s="52"/>
      <c r="J17" s="53"/>
      <c r="K17" s="24" t="s">
        <v>95</v>
      </c>
    </row>
    <row r="18" spans="2:11" ht="20" customHeight="1" x14ac:dyDescent="0.15">
      <c r="B18" s="50"/>
      <c r="C18" s="51"/>
      <c r="D18" s="108"/>
      <c r="E18" s="114"/>
      <c r="F18" s="115"/>
      <c r="G18" s="54">
        <v>30</v>
      </c>
      <c r="H18" s="54">
        <v>30</v>
      </c>
      <c r="I18" s="52"/>
      <c r="J18" s="53"/>
      <c r="K18" s="24" t="s">
        <v>96</v>
      </c>
    </row>
    <row r="19" spans="2:11" ht="20" customHeight="1" x14ac:dyDescent="0.15">
      <c r="B19" s="50"/>
      <c r="C19" s="51"/>
      <c r="D19" s="108"/>
      <c r="E19" s="116"/>
      <c r="F19" s="117"/>
      <c r="G19" s="54">
        <v>22</v>
      </c>
      <c r="H19" s="54">
        <v>22</v>
      </c>
      <c r="I19" s="52"/>
      <c r="J19" s="53"/>
      <c r="K19" s="24" t="s">
        <v>97</v>
      </c>
    </row>
    <row r="20" spans="2:11" ht="20" customHeight="1" x14ac:dyDescent="0.15">
      <c r="B20" s="105">
        <v>3</v>
      </c>
      <c r="C20" s="106"/>
      <c r="D20" s="108"/>
      <c r="E20" s="105" t="s">
        <v>71</v>
      </c>
      <c r="F20" s="106"/>
      <c r="G20" s="17"/>
      <c r="H20" s="17"/>
      <c r="I20" s="88"/>
      <c r="J20" s="89"/>
      <c r="K20" s="24"/>
    </row>
    <row r="21" spans="2:11" ht="20" customHeight="1" x14ac:dyDescent="0.15">
      <c r="B21" s="105">
        <v>4</v>
      </c>
      <c r="C21" s="106"/>
      <c r="D21" s="108"/>
      <c r="E21" s="105" t="s">
        <v>72</v>
      </c>
      <c r="F21" s="106"/>
      <c r="G21" s="17">
        <v>197</v>
      </c>
      <c r="H21" s="17">
        <v>197</v>
      </c>
      <c r="I21" s="88"/>
      <c r="J21" s="89"/>
      <c r="K21" s="24" t="s">
        <v>89</v>
      </c>
    </row>
    <row r="22" spans="2:11" ht="20" customHeight="1" x14ac:dyDescent="0.15">
      <c r="B22" s="105">
        <v>5</v>
      </c>
      <c r="C22" s="106"/>
      <c r="D22" s="107" t="s">
        <v>39</v>
      </c>
      <c r="E22" s="87" t="s">
        <v>98</v>
      </c>
      <c r="F22" s="87"/>
      <c r="G22" s="17">
        <v>128</v>
      </c>
      <c r="H22" s="17">
        <v>128</v>
      </c>
      <c r="I22" s="88"/>
      <c r="J22" s="89"/>
      <c r="K22" s="24"/>
    </row>
    <row r="23" spans="2:11" ht="20" customHeight="1" x14ac:dyDescent="0.15">
      <c r="B23" s="105">
        <v>6</v>
      </c>
      <c r="C23" s="106"/>
      <c r="D23" s="108"/>
      <c r="E23" s="87"/>
      <c r="F23" s="87"/>
      <c r="G23" s="17"/>
      <c r="H23" s="17"/>
      <c r="I23" s="88"/>
      <c r="J23" s="89"/>
      <c r="K23" s="24"/>
    </row>
    <row r="24" spans="2:11" ht="20" customHeight="1" x14ac:dyDescent="0.15">
      <c r="B24" s="105">
        <v>7</v>
      </c>
      <c r="C24" s="106"/>
      <c r="D24" s="109"/>
      <c r="E24" s="87"/>
      <c r="F24" s="87"/>
      <c r="G24" s="17"/>
      <c r="H24" s="17"/>
      <c r="I24" s="88"/>
      <c r="J24" s="89"/>
      <c r="K24" s="24"/>
    </row>
    <row r="25" spans="2:11" ht="20" customHeight="1" x14ac:dyDescent="0.15">
      <c r="B25" s="90" t="s">
        <v>41</v>
      </c>
      <c r="C25" s="91"/>
      <c r="D25" s="91"/>
      <c r="E25" s="91"/>
      <c r="F25" s="92"/>
      <c r="G25" s="18">
        <f>SUM(G11:G24)</f>
        <v>650.28</v>
      </c>
      <c r="H25" s="18">
        <f>SUM(H11:H24)</f>
        <v>650.28</v>
      </c>
      <c r="I25" s="93">
        <f>SUM(I11:J24)</f>
        <v>0</v>
      </c>
      <c r="J25" s="94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103" t="s">
        <v>65</v>
      </c>
      <c r="C27" s="103"/>
      <c r="D27" s="103"/>
      <c r="E27" s="103"/>
      <c r="F27" s="103"/>
      <c r="G27" s="103" t="s">
        <v>73</v>
      </c>
      <c r="H27" s="103"/>
      <c r="I27" s="103"/>
      <c r="J27" s="103"/>
      <c r="K27" s="16" t="s">
        <v>74</v>
      </c>
    </row>
    <row r="28" spans="2:11" ht="20" customHeight="1" x14ac:dyDescent="0.15">
      <c r="B28" s="104">
        <f>H25</f>
        <v>650.28</v>
      </c>
      <c r="C28" s="104"/>
      <c r="D28" s="104"/>
      <c r="E28" s="104"/>
      <c r="F28" s="104"/>
      <c r="G28" s="104">
        <f>I25</f>
        <v>0</v>
      </c>
      <c r="H28" s="104"/>
      <c r="I28" s="104"/>
      <c r="J28" s="104"/>
      <c r="K28" s="27">
        <f>SUM(B28:J28)</f>
        <v>650.28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75</v>
      </c>
      <c r="C30" s="13"/>
      <c r="D30" s="13"/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79" t="s">
        <v>77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5" spans="1:11" ht="20" customHeight="1" x14ac:dyDescent="0.15">
      <c r="B35" s="3"/>
      <c r="C35" s="4"/>
      <c r="D35" s="5" t="s">
        <v>52</v>
      </c>
      <c r="E35" s="5"/>
      <c r="F35" s="98" t="str">
        <f>F5</f>
        <v>郭燕雷</v>
      </c>
      <c r="G35" s="98"/>
      <c r="H35" s="5" t="s">
        <v>54</v>
      </c>
      <c r="I35" s="4"/>
      <c r="J35" s="98" t="str">
        <f>J5</f>
        <v>经理</v>
      </c>
      <c r="K35" s="99"/>
    </row>
    <row r="36" spans="1:11" ht="20" customHeight="1" x14ac:dyDescent="0.15">
      <c r="B36" s="6"/>
      <c r="C36" s="7"/>
      <c r="D36" s="8" t="s">
        <v>55</v>
      </c>
      <c r="E36" s="8"/>
      <c r="F36" s="100"/>
      <c r="G36" s="100"/>
      <c r="H36" s="8" t="s">
        <v>57</v>
      </c>
      <c r="I36" s="7"/>
      <c r="J36" s="100"/>
      <c r="K36" s="101"/>
    </row>
    <row r="37" spans="1:11" ht="20" customHeight="1" x14ac:dyDescent="0.15">
      <c r="B37" s="6"/>
      <c r="C37" s="7"/>
      <c r="D37" s="8" t="s">
        <v>59</v>
      </c>
      <c r="E37" s="8"/>
      <c r="F37" s="100"/>
      <c r="G37" s="100"/>
      <c r="H37" s="8" t="s">
        <v>60</v>
      </c>
      <c r="I37" s="22"/>
      <c r="J37" s="102"/>
      <c r="K37" s="10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61</v>
      </c>
      <c r="I38" s="23"/>
      <c r="J38" s="95"/>
      <c r="K38" s="96"/>
    </row>
    <row r="39" spans="1:11" ht="20" customHeight="1" x14ac:dyDescent="0.15"/>
    <row r="40" spans="1:11" ht="20" customHeight="1" x14ac:dyDescent="0.15">
      <c r="B40" s="87"/>
      <c r="C40" s="87"/>
      <c r="D40" s="19" t="s">
        <v>78</v>
      </c>
      <c r="E40" s="87" t="s">
        <v>79</v>
      </c>
      <c r="F40" s="87"/>
      <c r="G40" s="17" t="s">
        <v>80</v>
      </c>
      <c r="H40" s="17" t="s">
        <v>81</v>
      </c>
      <c r="I40" s="97" t="s">
        <v>41</v>
      </c>
      <c r="J40" s="97"/>
      <c r="K40" s="28" t="s">
        <v>67</v>
      </c>
    </row>
    <row r="41" spans="1:11" ht="20" customHeight="1" x14ac:dyDescent="0.15">
      <c r="B41" s="87">
        <v>1</v>
      </c>
      <c r="C41" s="87"/>
      <c r="D41" s="20"/>
      <c r="E41" s="87"/>
      <c r="F41" s="87"/>
      <c r="G41" s="17"/>
      <c r="H41" s="17"/>
      <c r="I41" s="88"/>
      <c r="J41" s="89"/>
      <c r="K41" s="29"/>
    </row>
    <row r="42" spans="1:11" ht="20" customHeight="1" x14ac:dyDescent="0.15">
      <c r="B42" s="87">
        <v>2</v>
      </c>
      <c r="C42" s="87"/>
      <c r="D42" s="20"/>
      <c r="E42" s="87"/>
      <c r="F42" s="87"/>
      <c r="G42" s="17"/>
      <c r="H42" s="17"/>
      <c r="I42" s="88"/>
      <c r="J42" s="89"/>
      <c r="K42" s="29"/>
    </row>
    <row r="43" spans="1:11" ht="20" customHeight="1" x14ac:dyDescent="0.15">
      <c r="B43" s="90" t="s">
        <v>41</v>
      </c>
      <c r="C43" s="91"/>
      <c r="D43" s="91"/>
      <c r="E43" s="91"/>
      <c r="F43" s="92"/>
      <c r="G43" s="18"/>
      <c r="H43" s="18">
        <f>SUM(H26:H42)</f>
        <v>0</v>
      </c>
      <c r="I43" s="93">
        <f>SUM(I41:J42)</f>
        <v>0</v>
      </c>
      <c r="J43" s="94"/>
      <c r="K43" s="25"/>
    </row>
    <row r="44" spans="1:11" ht="20" customHeight="1" x14ac:dyDescent="0.15">
      <c r="B44" s="13" t="s">
        <v>75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B21:C21"/>
    <mergeCell ref="E21:F21"/>
    <mergeCell ref="I21:J21"/>
    <mergeCell ref="D11:D21"/>
    <mergeCell ref="B11:C11"/>
    <mergeCell ref="E11:F11"/>
    <mergeCell ref="I11:J11"/>
    <mergeCell ref="B12:C12"/>
    <mergeCell ref="I12:J12"/>
    <mergeCell ref="E12:F19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2019-02-26T11:32:56Z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