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25"/>
  </bookViews>
  <sheets>
    <sheet name="营口" sheetId="1" r:id="rId1"/>
    <sheet name="团建推荐物料" sheetId="3" r:id="rId2"/>
  </sheets>
  <calcPr calcId="144525"/>
</workbook>
</file>

<file path=xl/calcChain.xml><?xml version="1.0" encoding="utf-8"?>
<calcChain xmlns="http://schemas.openxmlformats.org/spreadsheetml/2006/main">
  <c r="E30" i="1" l="1"/>
  <c r="E35" i="1" l="1"/>
  <c r="E43" i="1" l="1"/>
  <c r="E26" i="1" l="1"/>
  <c r="E29" i="1" l="1"/>
  <c r="D12" i="1" l="1"/>
  <c r="E38" i="1"/>
  <c r="D13" i="1" s="1"/>
  <c r="E42" i="1" l="1"/>
  <c r="E41" i="1"/>
  <c r="E44" i="1" s="1"/>
  <c r="D14" i="1" s="1"/>
  <c r="E39" i="1"/>
  <c r="E33" i="1"/>
  <c r="E34" i="1"/>
  <c r="E32" i="1"/>
  <c r="E36" i="1" l="1"/>
  <c r="D11" i="1" s="1"/>
  <c r="E24" i="1"/>
  <c r="E25" i="1"/>
  <c r="E23" i="1"/>
  <c r="E27" i="1" l="1"/>
  <c r="D10" i="1" s="1"/>
  <c r="E46" i="1" l="1"/>
  <c r="E47" i="1" s="1"/>
  <c r="D15" i="1" l="1"/>
  <c r="D16" i="1" s="1"/>
  <c r="E50" i="1"/>
  <c r="D17" i="1" s="1"/>
  <c r="D18" i="1" l="1"/>
</calcChain>
</file>

<file path=xl/sharedStrings.xml><?xml version="1.0" encoding="utf-8"?>
<sst xmlns="http://schemas.openxmlformats.org/spreadsheetml/2006/main" count="153" uniqueCount="123">
  <si>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宋体"/>
        <family val="3"/>
        <charset val="134"/>
      </rPr>
      <t>项目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</si>
  <si>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宋体"/>
        <family val="3"/>
        <charset val="134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</si>
  <si>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宋体"/>
        <family val="3"/>
        <charset val="134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</si>
  <si>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宋体"/>
        <family val="3"/>
        <charset val="134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</si>
  <si>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宋体"/>
        <family val="3"/>
        <charset val="134"/>
      </rPr>
      <t>总价（人民币）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</si>
  <si>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宋体"/>
        <family val="3"/>
        <charset val="134"/>
      </rPr>
      <t>描述</t>
    </r>
  </si>
  <si>
    <t>A1</t>
  </si>
  <si>
    <t>A2</t>
  </si>
  <si>
    <t>获胜团队奖品</t>
  </si>
  <si>
    <r>
      <rPr>
        <b/>
        <sz val="10"/>
        <color rgb="FFFFFFFF"/>
        <rFont val="BMWTypeCondensedRegular"/>
        <family val="1"/>
      </rPr>
      <t xml:space="preserve">Unit Price (RMB)
</t>
    </r>
    <r>
      <rPr>
        <b/>
        <sz val="10"/>
        <color rgb="FFFFFFFF"/>
        <rFont val="宋体"/>
        <family val="3"/>
        <charset val="134"/>
      </rPr>
      <t>单价（人民币）</t>
    </r>
  </si>
  <si>
    <t xml:space="preserve">A .团建
</t>
  </si>
  <si>
    <t>Item
项目</t>
  </si>
  <si>
    <t>Unit Price (RMB)
单价（人民币）</t>
  </si>
  <si>
    <t>QTY
数量</t>
  </si>
  <si>
    <t>Total Price (RMB)
总价（人民币）</t>
  </si>
  <si>
    <t>Description
描述</t>
  </si>
  <si>
    <t>酒店住宿</t>
  </si>
  <si>
    <t>午餐</t>
    <phoneticPr fontId="13" type="noConversion"/>
  </si>
  <si>
    <t>晚餐</t>
    <phoneticPr fontId="13" type="noConversion"/>
  </si>
  <si>
    <r>
      <rPr>
        <sz val="10"/>
        <color rgb="FF000000"/>
        <rFont val="BMWTypeCondensedRegular"/>
        <family val="1"/>
      </rPr>
      <t xml:space="preserve">Insurance                                                                            </t>
    </r>
    <r>
      <rPr>
        <sz val="10"/>
        <rFont val="宋体"/>
        <family val="3"/>
        <charset val="134"/>
      </rPr>
      <t>出行意外险（意外伤害险）</t>
    </r>
  </si>
  <si>
    <r>
      <rPr>
        <sz val="10"/>
        <color indexed="8"/>
        <rFont val="宋体"/>
        <family val="3"/>
        <charset val="134"/>
      </rPr>
      <t>现场协调人员</t>
    </r>
    <r>
      <rPr>
        <sz val="10"/>
        <color indexed="8"/>
        <rFont val="BMWTypeCondensedRegular"/>
        <family val="1"/>
      </rPr>
      <t xml:space="preserve">
On site coordinator</t>
    </r>
  </si>
  <si>
    <t>摄影师</t>
    <phoneticPr fontId="13" type="noConversion"/>
  </si>
  <si>
    <r>
      <rPr>
        <b/>
        <sz val="10"/>
        <color indexed="9"/>
        <rFont val="BMWTypeCondensedRegular"/>
        <family val="1"/>
      </rPr>
      <t xml:space="preserve">Quantities
</t>
    </r>
    <r>
      <rPr>
        <b/>
        <sz val="10"/>
        <color indexed="9"/>
        <rFont val="宋体"/>
        <family val="3"/>
        <charset val="134"/>
      </rPr>
      <t>人数</t>
    </r>
  </si>
  <si>
    <r>
      <rPr>
        <sz val="10"/>
        <rFont val="BMWTypeCondensedRegular"/>
        <family val="1"/>
      </rPr>
      <t xml:space="preserve">Service Charge                                                                           </t>
    </r>
    <r>
      <rPr>
        <sz val="10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</si>
  <si>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Business Tax
</t>
    </r>
    <r>
      <rPr>
        <sz val="10"/>
        <color indexed="8"/>
        <rFont val="宋体"/>
        <family val="3"/>
        <charset val="134"/>
      </rPr>
      <t>税金</t>
    </r>
  </si>
  <si>
    <t>10%服务费</t>
  </si>
  <si>
    <t>Both in EN &amp; CN</t>
  </si>
  <si>
    <t>Agency Name: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</si>
  <si>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</si>
  <si>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Summer 18811511552 renhongdi@cct.cn</t>
    <phoneticPr fontId="13" type="noConversion"/>
  </si>
  <si>
    <t xml:space="preserve">Project Name: EG-CN-2 Team building </t>
  </si>
  <si>
    <t>Budget(RMB)
预算（人民币）</t>
  </si>
  <si>
    <t>Remark
备注</t>
  </si>
  <si>
    <r>
      <rPr>
        <b/>
        <sz val="10"/>
        <color rgb="FF000000"/>
        <rFont val="BMWTypeCondensedRegular"/>
        <family val="1"/>
      </rPr>
      <t xml:space="preserve">Team building
</t>
    </r>
    <r>
      <rPr>
        <b/>
        <sz val="10"/>
        <color rgb="FF000000"/>
        <rFont val="宋体"/>
        <family val="3"/>
        <charset val="134"/>
      </rPr>
      <t>团建</t>
    </r>
  </si>
  <si>
    <t>Insurance
保险</t>
  </si>
  <si>
    <r>
      <rPr>
        <b/>
        <sz val="10"/>
        <color rgb="FF000000"/>
        <rFont val="BMWTypeCondensedRegular"/>
        <family val="1"/>
      </rPr>
      <t xml:space="preserve">Man Power                                                       </t>
    </r>
    <r>
      <rPr>
        <b/>
        <sz val="10"/>
        <color rgb="FF000000"/>
        <rFont val="宋体"/>
        <family val="3"/>
        <charset val="134"/>
      </rPr>
      <t>现场协调人员</t>
    </r>
  </si>
  <si>
    <r>
      <rPr>
        <b/>
        <sz val="10"/>
        <color rgb="FF000000"/>
        <rFont val="BMWTypeCondensedRegular"/>
        <family val="1"/>
      </rPr>
      <t xml:space="preserve">Agency Fees
</t>
    </r>
    <r>
      <rPr>
        <b/>
        <sz val="10"/>
        <color rgb="FF000000"/>
        <rFont val="宋体"/>
        <family val="3"/>
        <charset val="134"/>
      </rPr>
      <t>服务费</t>
    </r>
  </si>
  <si>
    <t>Total Net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</si>
  <si>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</si>
  <si>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</si>
  <si>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</si>
  <si>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</si>
  <si>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t>A .</t>
    </r>
    <r>
      <rPr>
        <b/>
        <sz val="10"/>
        <color rgb="FF000000"/>
        <rFont val="宋体"/>
        <family val="3"/>
        <charset val="134"/>
      </rPr>
      <t>团建</t>
    </r>
    <phoneticPr fontId="29" type="noConversion"/>
  </si>
  <si>
    <t>Meal
用餐</t>
    <phoneticPr fontId="29" type="noConversion"/>
  </si>
  <si>
    <r>
      <rPr>
        <sz val="10"/>
        <color indexed="8"/>
        <rFont val="宋体"/>
        <family val="3"/>
        <charset val="134"/>
      </rPr>
      <t>为所有中国及外籍人员购买意外险，时间为</t>
    </r>
    <r>
      <rPr>
        <sz val="10"/>
        <color indexed="8"/>
        <rFont val="BMWTypeCondensedRegular"/>
        <family val="1"/>
      </rPr>
      <t xml:space="preserve">2019.05.10-2019.05.11 </t>
    </r>
    <r>
      <rPr>
        <sz val="10"/>
        <color indexed="8"/>
        <rFont val="宋体"/>
        <family val="3"/>
        <charset val="134"/>
      </rPr>
      <t>两天</t>
    </r>
    <phoneticPr fontId="29" type="noConversion"/>
  </si>
  <si>
    <r>
      <t>B. Shuttle bus</t>
    </r>
    <r>
      <rPr>
        <b/>
        <sz val="10"/>
        <color rgb="FFFFFFFF"/>
        <rFont val="宋体"/>
        <family val="3"/>
        <charset val="134"/>
      </rPr>
      <t>大巴车</t>
    </r>
    <phoneticPr fontId="29" type="noConversion"/>
  </si>
  <si>
    <t>B1</t>
    <phoneticPr fontId="29" type="noConversion"/>
  </si>
  <si>
    <r>
      <t>53</t>
    </r>
    <r>
      <rPr>
        <sz val="10"/>
        <color indexed="8"/>
        <rFont val="宋体"/>
        <family val="3"/>
        <charset val="134"/>
      </rPr>
      <t>座大巴车，含司机住宿补助餐补</t>
    </r>
    <phoneticPr fontId="29" type="noConversion"/>
  </si>
  <si>
    <t>团建活动</t>
    <phoneticPr fontId="29" type="noConversion"/>
  </si>
  <si>
    <t>简餐</t>
    <phoneticPr fontId="29" type="noConversion"/>
  </si>
  <si>
    <t>A3</t>
    <phoneticPr fontId="29" type="noConversion"/>
  </si>
  <si>
    <t>Project Date:      10th ,May,2019</t>
    <phoneticPr fontId="13" type="noConversion"/>
  </si>
  <si>
    <t>A4</t>
  </si>
  <si>
    <t>酒店私人沙滩，5月10日下午和5月11日上午用</t>
    <phoneticPr fontId="29" type="noConversion"/>
  </si>
  <si>
    <t>含教练费，器材（教练组配备3-4人）</t>
    <phoneticPr fontId="29" type="noConversion"/>
  </si>
  <si>
    <t>酒店内用餐，围桌（如人数有减少，建议每桌12人用餐</t>
    <phoneticPr fontId="29" type="noConversion"/>
  </si>
  <si>
    <t>春华海鲜自助晚餐</t>
    <phoneticPr fontId="29" type="noConversion"/>
  </si>
  <si>
    <r>
      <rPr>
        <sz val="10"/>
        <color rgb="FF000000"/>
        <rFont val="宋体"/>
        <family val="3"/>
        <charset val="134"/>
      </rPr>
      <t>中英文双语领队，</t>
    </r>
    <r>
      <rPr>
        <sz val="10"/>
        <color rgb="FF000000"/>
        <rFont val="BMWTypeCondensedRegular"/>
        <family val="1"/>
      </rPr>
      <t>2</t>
    </r>
    <r>
      <rPr>
        <sz val="10"/>
        <color rgb="FF000000"/>
        <rFont val="宋体"/>
        <family val="3"/>
        <charset val="134"/>
      </rPr>
      <t>天，含住宿等差旅
（由于教练无法说英文，现场协调人员需要协助教练翻译组织活动）</t>
    </r>
    <phoneticPr fontId="29" type="noConversion"/>
  </si>
  <si>
    <t>负责团建活动随行拍照</t>
    <phoneticPr fontId="29" type="noConversion"/>
  </si>
  <si>
    <t xml:space="preserve">Quotation Date: 29th ,Mar,2019 </t>
    <phoneticPr fontId="13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</si>
  <si>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增值税（普票</t>
    </r>
    <phoneticPr fontId="29" type="noConversion"/>
  </si>
  <si>
    <t xml:space="preserve">物料 </t>
  </si>
  <si>
    <t xml:space="preserve">数量 </t>
  </si>
  <si>
    <t xml:space="preserve">使用说明 </t>
  </si>
  <si>
    <t xml:space="preserve">冰桶 </t>
  </si>
  <si>
    <t xml:space="preserve">冰块 </t>
  </si>
  <si>
    <t xml:space="preserve">若干 </t>
  </si>
  <si>
    <t>茶歇台摆放，冰桶内摆放</t>
  </si>
  <si>
    <t xml:space="preserve">士力架/巧克力威化 </t>
  </si>
  <si>
    <t>茶歇台摆放</t>
  </si>
  <si>
    <t>百草味每日坚果</t>
  </si>
  <si>
    <t>茶歇台摆放，冰桶内摆放</t>
    <phoneticPr fontId="29" type="noConversion"/>
  </si>
  <si>
    <t>矿泉水</t>
    <phoneticPr fontId="29" type="noConversion"/>
  </si>
  <si>
    <t>宝矿力水特 运动饮料</t>
    <phoneticPr fontId="29" type="noConversion"/>
  </si>
  <si>
    <t>湿纸巾</t>
    <phoneticPr fontId="29" type="noConversion"/>
  </si>
  <si>
    <t>抽纸</t>
    <phoneticPr fontId="29" type="noConversion"/>
  </si>
  <si>
    <t>横幅</t>
    <phoneticPr fontId="29" type="noConversion"/>
  </si>
  <si>
    <t>1条</t>
    <phoneticPr fontId="29" type="noConversion"/>
  </si>
  <si>
    <t>合照使用</t>
    <phoneticPr fontId="29" type="noConversion"/>
  </si>
  <si>
    <t>团建行程卡片</t>
    <phoneticPr fontId="29" type="noConversion"/>
  </si>
  <si>
    <t>45张</t>
    <phoneticPr fontId="29" type="noConversion"/>
  </si>
  <si>
    <t xml:space="preserve">50个 </t>
    <phoneticPr fontId="29" type="noConversion"/>
  </si>
  <si>
    <t xml:space="preserve">50个 </t>
    <phoneticPr fontId="29" type="noConversion"/>
  </si>
  <si>
    <t>大巴集合时发放，团建使用</t>
    <phoneticPr fontId="29" type="noConversion"/>
  </si>
  <si>
    <t>水果（香蕉）</t>
    <phoneticPr fontId="29" type="noConversion"/>
  </si>
  <si>
    <t>价格</t>
    <phoneticPr fontId="29" type="noConversion"/>
  </si>
  <si>
    <t>摆放团建场地内</t>
    <phoneticPr fontId="29" type="noConversion"/>
  </si>
  <si>
    <t>酒店提供，摆放冰桶内</t>
    <phoneticPr fontId="29" type="noConversion"/>
  </si>
  <si>
    <t>2箱（48瓶）</t>
    <phoneticPr fontId="29" type="noConversion"/>
  </si>
  <si>
    <t>2盒（60袋）</t>
    <phoneticPr fontId="29" type="noConversion"/>
  </si>
  <si>
    <t>10包（100片）</t>
    <phoneticPr fontId="29" type="noConversion"/>
  </si>
  <si>
    <t>1提（4包）</t>
    <phoneticPr fontId="29" type="noConversion"/>
  </si>
  <si>
    <t>定制版帆布包</t>
    <phoneticPr fontId="29" type="noConversion"/>
  </si>
  <si>
    <t>物料</t>
    <phoneticPr fontId="29" type="noConversion"/>
  </si>
  <si>
    <t>6箱</t>
    <phoneticPr fontId="29" type="noConversion"/>
  </si>
  <si>
    <t>4桶（46个）</t>
    <phoneticPr fontId="29" type="noConversion"/>
  </si>
  <si>
    <t>场租费</t>
    <phoneticPr fontId="29" type="noConversion"/>
  </si>
  <si>
    <r>
      <t>B. Shuttle bus</t>
    </r>
    <r>
      <rPr>
        <b/>
        <sz val="10"/>
        <color rgb="FF000000"/>
        <rFont val="宋体"/>
        <family val="3"/>
        <charset val="134"/>
      </rPr>
      <t>大巴车</t>
    </r>
    <phoneticPr fontId="29" type="noConversion"/>
  </si>
  <si>
    <r>
      <t xml:space="preserve">C. </t>
    </r>
    <r>
      <rPr>
        <b/>
        <sz val="10"/>
        <color rgb="FF36363D"/>
        <rFont val="宋体"/>
        <family val="3"/>
        <charset val="134"/>
      </rPr>
      <t>用餐</t>
    </r>
    <phoneticPr fontId="29" type="noConversion"/>
  </si>
  <si>
    <r>
      <t>C.</t>
    </r>
    <r>
      <rPr>
        <b/>
        <sz val="10"/>
        <color rgb="FF000000"/>
        <rFont val="宋体"/>
        <family val="3"/>
        <charset val="134"/>
      </rPr>
      <t>用餐</t>
    </r>
    <phoneticPr fontId="29" type="noConversion"/>
  </si>
  <si>
    <r>
      <t xml:space="preserve">D. Insurance </t>
    </r>
    <r>
      <rPr>
        <b/>
        <sz val="10"/>
        <color rgb="FFFFFFFF"/>
        <rFont val="宋体"/>
        <family val="3"/>
        <charset val="134"/>
      </rPr>
      <t>保险</t>
    </r>
    <phoneticPr fontId="29" type="noConversion"/>
  </si>
  <si>
    <t>C1</t>
    <phoneticPr fontId="29" type="noConversion"/>
  </si>
  <si>
    <t>C2</t>
  </si>
  <si>
    <t>C3</t>
  </si>
  <si>
    <t>C4</t>
  </si>
  <si>
    <t>D1</t>
    <phoneticPr fontId="29" type="noConversion"/>
  </si>
  <si>
    <r>
      <t xml:space="preserve">D. Insurance </t>
    </r>
    <r>
      <rPr>
        <b/>
        <sz val="10"/>
        <color rgb="FF000000"/>
        <rFont val="宋体"/>
        <family val="3"/>
        <charset val="134"/>
      </rPr>
      <t>保险</t>
    </r>
    <phoneticPr fontId="29" type="noConversion"/>
  </si>
  <si>
    <t>E. Man Power</t>
    <phoneticPr fontId="29" type="noConversion"/>
  </si>
  <si>
    <t>E1</t>
    <phoneticPr fontId="29" type="noConversion"/>
  </si>
  <si>
    <t>E2</t>
  </si>
  <si>
    <t>E3</t>
  </si>
  <si>
    <t>E.Man Power</t>
    <phoneticPr fontId="29" type="noConversion"/>
  </si>
  <si>
    <r>
      <t xml:space="preserve">F. Service Charge
</t>
    </r>
    <r>
      <rPr>
        <b/>
        <sz val="10"/>
        <color rgb="FFFFFFFF"/>
        <rFont val="宋体"/>
        <family val="3"/>
        <charset val="134"/>
      </rPr>
      <t>服务费</t>
    </r>
    <phoneticPr fontId="29" type="noConversion"/>
  </si>
  <si>
    <t>F1</t>
    <phoneticPr fontId="29" type="noConversion"/>
  </si>
  <si>
    <r>
      <t xml:space="preserve">F.Service Charge
</t>
    </r>
    <r>
      <rPr>
        <b/>
        <sz val="10"/>
        <color rgb="FF000000"/>
        <rFont val="宋体"/>
        <family val="3"/>
        <charset val="134"/>
      </rPr>
      <t>服务费</t>
    </r>
    <phoneticPr fontId="29" type="noConversion"/>
  </si>
  <si>
    <r>
      <t xml:space="preserve">G. Business Tax
</t>
    </r>
    <r>
      <rPr>
        <b/>
        <sz val="10"/>
        <color rgb="FFFFFFFF"/>
        <rFont val="宋体"/>
        <family val="3"/>
        <charset val="134"/>
      </rPr>
      <t>税金</t>
    </r>
    <phoneticPr fontId="29" type="noConversion"/>
  </si>
  <si>
    <t>G1</t>
    <phoneticPr fontId="29" type="noConversion"/>
  </si>
  <si>
    <r>
      <t xml:space="preserve">G Business Tax
</t>
    </r>
    <r>
      <rPr>
        <b/>
        <sz val="10"/>
        <color rgb="FF000000"/>
        <rFont val="宋体"/>
        <family val="3"/>
        <charset val="134"/>
      </rPr>
      <t>税金</t>
    </r>
    <phoneticPr fontId="29" type="noConversion"/>
  </si>
  <si>
    <r>
      <t>Shuttle bus</t>
    </r>
    <r>
      <rPr>
        <sz val="10"/>
        <color rgb="FF000000"/>
        <rFont val="宋体"/>
        <family val="3"/>
        <charset val="134"/>
      </rPr>
      <t>大巴车</t>
    </r>
    <phoneticPr fontId="29" type="noConversion"/>
  </si>
  <si>
    <t>Shuttle bus
大巴车</t>
    <phoneticPr fontId="29" type="noConversion"/>
  </si>
  <si>
    <t>金泰龙悦酒店 17间园景双人间（单价已包含双早餐，税以及服务费 5间海景大床房（单价已包含单早餐，税以及服务费</t>
    <phoneticPr fontId="29" type="noConversion"/>
  </si>
  <si>
    <t>踩点费用</t>
    <phoneticPr fontId="29" type="noConversion"/>
  </si>
  <si>
    <t>客户踩点费用报销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</si>
</sst>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¥&quot;#,##0.00;&quot;¥&quot;\-#,##0.00"/>
    <numFmt numFmtId="43" formatCode="_ * #,##0.00_ ;_ * \-#,##0.00_ ;_ * &quot;-&quot;??_ ;_ @_ "/>
    <numFmt numFmtId="176" formatCode="_(* #,##0.00_);_(* \(#,##0.00\);_(* &quot;-&quot;??_);_(@_)"/>
    <numFmt numFmtId="177" formatCode="_ [$¥-804]* #,##0.00_ ;_ [$¥-804]* \-#,##0.00_ ;_ [$¥-804]* &quot;-&quot;??_ ;_ @_ "/>
    <numFmt numFmtId="178" formatCode="[$€-2]\ #,##0"/>
    <numFmt numFmtId="179" formatCode="[$£-452]#,##0.00;\-[$£-452]#,##0.00"/>
    <numFmt numFmtId="180" formatCode="_(* #,##0_);_(* \(#,##0\);_(* &quot;-&quot;??_);_(@_)"/>
  </numFmts>
  <fonts count="34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indexed="9"/>
      <name val="BMWTypeCondensedRegular"/>
      <family val="1"/>
    </font>
    <font>
      <b/>
      <sz val="10"/>
      <color indexed="9"/>
      <name val="宋体"/>
      <family val="3"/>
      <charset val="134"/>
    </font>
    <font>
      <sz val="10"/>
      <color indexed="8"/>
      <name val="BMWTypeCondensedRegular"/>
      <family val="1"/>
    </font>
    <font>
      <sz val="10"/>
      <name val="BMWTypeCondensedRegular"/>
      <family val="1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indexed="8"/>
      <name val="BMWTypeCondensedRegular"/>
      <family val="1"/>
    </font>
    <font>
      <sz val="10"/>
      <color rgb="FF000000"/>
      <name val="BMWTypeCondensedRegular"/>
      <family val="1"/>
    </font>
    <font>
      <b/>
      <sz val="10"/>
      <color rgb="FF36363D"/>
      <name val="BMWTypeCondensedRegular"/>
      <family val="1"/>
    </font>
    <font>
      <b/>
      <sz val="10"/>
      <color rgb="FF36363D"/>
      <name val="宋体"/>
      <family val="3"/>
      <charset val="134"/>
    </font>
    <font>
      <sz val="11"/>
      <color indexed="8"/>
      <name val="BMWTypeCondensedRegular"/>
      <family val="1"/>
    </font>
    <font>
      <sz val="10"/>
      <color theme="1"/>
      <name val="BMWTypeCondensedRegular"/>
      <family val="1"/>
    </font>
    <font>
      <sz val="10"/>
      <color indexed="8"/>
      <name val="BMWTypeCondensedRegular"/>
      <family val="2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000000"/>
      <name val="BMWTypeCondensedRegular"/>
      <family val="1"/>
    </font>
    <font>
      <sz val="11"/>
      <color indexed="8"/>
      <name val="BMWTypeCondensedRegular"/>
      <family val="2"/>
      <charset val="134"/>
    </font>
    <font>
      <sz val="10"/>
      <color indexed="8"/>
      <name val="BMWTypeCondensedRegular"/>
      <family val="2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rgb="FFFF0000"/>
      <name val="BMWTypeCondensedRegular"/>
      <family val="1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568F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176" fontId="1" fillId="0" borderId="0" applyFont="0" applyFill="0" applyBorder="0" applyAlignment="0" applyProtection="0"/>
    <xf numFmtId="0" fontId="2" fillId="0" borderId="0">
      <protection locked="0"/>
    </xf>
    <xf numFmtId="178" fontId="11" fillId="0" borderId="0">
      <protection locked="0"/>
    </xf>
    <xf numFmtId="179" fontId="11" fillId="0" borderId="0">
      <alignment vertical="center"/>
    </xf>
    <xf numFmtId="0" fontId="26" fillId="0" borderId="0">
      <protection locked="0"/>
    </xf>
    <xf numFmtId="43" fontId="11" fillId="0" borderId="0">
      <alignment vertical="top"/>
      <protection locked="0"/>
    </xf>
  </cellStyleXfs>
  <cellXfs count="9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40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vertical="center" wrapText="1"/>
    </xf>
    <xf numFmtId="177" fontId="5" fillId="2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40" fontId="8" fillId="0" borderId="1" xfId="2" applyNumberFormat="1" applyFont="1" applyFill="1" applyBorder="1" applyAlignment="1" applyProtection="1">
      <alignment horizontal="right" vertical="center" wrapText="1"/>
    </xf>
    <xf numFmtId="38" fontId="8" fillId="0" borderId="1" xfId="2" applyNumberFormat="1" applyFont="1" applyFill="1" applyBorder="1" applyAlignment="1" applyProtection="1">
      <alignment horizontal="center" vertical="center" wrapText="1"/>
    </xf>
    <xf numFmtId="177" fontId="8" fillId="0" borderId="1" xfId="2" applyNumberFormat="1" applyFont="1" applyFill="1" applyBorder="1" applyAlignment="1" applyProtection="1">
      <alignment horizontal="right" vertical="center" wrapText="1"/>
    </xf>
    <xf numFmtId="178" fontId="12" fillId="4" borderId="1" xfId="3" applyFont="1" applyFill="1" applyBorder="1" applyAlignment="1" applyProtection="1">
      <alignment vertical="center" wrapText="1"/>
    </xf>
    <xf numFmtId="178" fontId="14" fillId="4" borderId="1" xfId="3" applyFont="1" applyFill="1" applyBorder="1" applyAlignment="1" applyProtection="1">
      <alignment vertical="center"/>
    </xf>
    <xf numFmtId="177" fontId="14" fillId="5" borderId="1" xfId="2" applyNumberFormat="1" applyFont="1" applyFill="1" applyBorder="1" applyAlignment="1" applyProtection="1">
      <alignment horizontal="right" vertical="center" wrapText="1"/>
    </xf>
    <xf numFmtId="0" fontId="3" fillId="6" borderId="1" xfId="2" applyFont="1" applyFill="1" applyBorder="1" applyAlignment="1" applyProtection="1">
      <alignment horizontal="center" vertical="center" wrapText="1"/>
    </xf>
    <xf numFmtId="40" fontId="3" fillId="6" borderId="1" xfId="2" applyNumberFormat="1" applyFont="1" applyFill="1" applyBorder="1" applyAlignment="1" applyProtection="1">
      <alignment horizontal="center" vertical="center" wrapText="1"/>
    </xf>
    <xf numFmtId="0" fontId="3" fillId="6" borderId="1" xfId="2" applyFont="1" applyFill="1" applyBorder="1" applyAlignment="1" applyProtection="1">
      <alignment vertical="center" wrapText="1"/>
    </xf>
    <xf numFmtId="177" fontId="3" fillId="6" borderId="1" xfId="2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178" fontId="12" fillId="7" borderId="1" xfId="3" applyFont="1" applyFill="1" applyBorder="1" applyAlignment="1" applyProtection="1">
      <alignment vertical="center" wrapText="1"/>
    </xf>
    <xf numFmtId="178" fontId="12" fillId="7" borderId="1" xfId="3" applyFont="1" applyFill="1" applyBorder="1" applyAlignment="1" applyProtection="1">
      <alignment vertical="center"/>
    </xf>
    <xf numFmtId="177" fontId="12" fillId="7" borderId="1" xfId="2" applyNumberFormat="1" applyFont="1" applyFill="1" applyBorder="1" applyAlignment="1" applyProtection="1">
      <alignment horizontal="right" vertical="center" wrapText="1"/>
    </xf>
    <xf numFmtId="40" fontId="12" fillId="7" borderId="1" xfId="2" applyNumberFormat="1" applyFont="1" applyFill="1" applyBorder="1" applyAlignment="1" applyProtection="1">
      <alignment horizontal="right" vertical="center" wrapText="1"/>
    </xf>
    <xf numFmtId="0" fontId="16" fillId="2" borderId="1" xfId="2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1" xfId="2" applyFont="1" applyFill="1" applyBorder="1" applyAlignment="1" applyProtection="1">
      <alignment horizontal="center" vertical="center" wrapText="1"/>
    </xf>
    <xf numFmtId="40" fontId="19" fillId="0" borderId="1" xfId="2" applyNumberFormat="1" applyFont="1" applyFill="1" applyBorder="1" applyAlignment="1" applyProtection="1">
      <alignment horizontal="right" vertical="center" wrapText="1"/>
    </xf>
    <xf numFmtId="40" fontId="7" fillId="3" borderId="1" xfId="2" applyNumberFormat="1" applyFont="1" applyFill="1" applyBorder="1" applyAlignment="1" applyProtection="1">
      <alignment horizontal="right" vertical="center" wrapText="1"/>
    </xf>
    <xf numFmtId="40" fontId="7" fillId="0" borderId="1" xfId="2" applyNumberFormat="1" applyFont="1" applyFill="1" applyBorder="1" applyAlignment="1" applyProtection="1">
      <alignment horizontal="right" vertical="center" wrapText="1"/>
    </xf>
    <xf numFmtId="40" fontId="3" fillId="2" borderId="1" xfId="2" applyNumberFormat="1" applyFont="1" applyFill="1" applyBorder="1" applyAlignment="1" applyProtection="1">
      <alignment horizontal="center" vertical="center" wrapText="1"/>
    </xf>
    <xf numFmtId="178" fontId="9" fillId="0" borderId="1" xfId="3" applyFont="1" applyBorder="1" applyAlignment="1" applyProtection="1">
      <alignment vertical="center" wrapText="1"/>
    </xf>
    <xf numFmtId="178" fontId="14" fillId="4" borderId="1" xfId="3" applyFont="1" applyFill="1" applyBorder="1" applyAlignment="1" applyProtection="1">
      <alignment vertical="center" wrapText="1"/>
    </xf>
    <xf numFmtId="178" fontId="8" fillId="0" borderId="1" xfId="3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vertical="center"/>
    </xf>
    <xf numFmtId="178" fontId="7" fillId="0" borderId="1" xfId="3" applyFont="1" applyBorder="1" applyAlignment="1" applyProtection="1">
      <alignment vertical="center" wrapText="1"/>
    </xf>
    <xf numFmtId="177" fontId="8" fillId="0" borderId="1" xfId="2" applyNumberFormat="1" applyFont="1" applyFill="1" applyBorder="1" applyAlignment="1" applyProtection="1">
      <alignment horizontal="left" vertical="center" wrapText="1"/>
    </xf>
    <xf numFmtId="177" fontId="7" fillId="0" borderId="1" xfId="2" applyNumberFormat="1" applyFont="1" applyFill="1" applyBorder="1" applyAlignment="1" applyProtection="1">
      <alignment horizontal="left" vertical="center" wrapText="1"/>
    </xf>
    <xf numFmtId="177" fontId="15" fillId="0" borderId="1" xfId="2" applyNumberFormat="1" applyFont="1" applyFill="1" applyBorder="1" applyAlignment="1" applyProtection="1">
      <alignment horizontal="left" vertical="center" wrapText="1"/>
    </xf>
    <xf numFmtId="177" fontId="12" fillId="0" borderId="1" xfId="2" applyNumberFormat="1" applyFont="1" applyFill="1" applyBorder="1" applyAlignment="1" applyProtection="1">
      <alignment horizontal="right" vertical="center" wrapText="1"/>
    </xf>
    <xf numFmtId="177" fontId="7" fillId="0" borderId="1" xfId="2" applyNumberFormat="1" applyFont="1" applyFill="1" applyBorder="1" applyAlignment="1" applyProtection="1">
      <alignment horizontal="center" vertical="center" wrapText="1"/>
    </xf>
    <xf numFmtId="177" fontId="14" fillId="4" borderId="1" xfId="3" applyNumberFormat="1" applyFont="1" applyFill="1" applyBorder="1" applyAlignment="1" applyProtection="1">
      <alignment vertical="center"/>
    </xf>
    <xf numFmtId="178" fontId="21" fillId="8" borderId="2" xfId="3" applyFont="1" applyFill="1" applyBorder="1" applyAlignment="1" applyProtection="1">
      <alignment vertical="center"/>
    </xf>
    <xf numFmtId="178" fontId="22" fillId="8" borderId="3" xfId="3" applyFont="1" applyFill="1" applyBorder="1" applyAlignment="1" applyProtection="1">
      <alignment vertical="center"/>
    </xf>
    <xf numFmtId="177" fontId="22" fillId="8" borderId="3" xfId="3" applyNumberFormat="1" applyFont="1" applyFill="1" applyBorder="1" applyAlignment="1" applyProtection="1">
      <alignment vertical="center"/>
    </xf>
    <xf numFmtId="178" fontId="22" fillId="8" borderId="4" xfId="3" applyFont="1" applyFill="1" applyBorder="1" applyAlignment="1" applyProtection="1">
      <alignment horizontal="left" vertical="center"/>
    </xf>
    <xf numFmtId="178" fontId="22" fillId="8" borderId="0" xfId="3" applyFont="1" applyFill="1" applyBorder="1" applyAlignment="1" applyProtection="1">
      <alignment horizontal="left" vertical="center"/>
    </xf>
    <xf numFmtId="177" fontId="22" fillId="8" borderId="0" xfId="3" applyNumberFormat="1" applyFont="1" applyFill="1" applyBorder="1" applyAlignment="1" applyProtection="1">
      <alignment horizontal="left" vertical="center"/>
    </xf>
    <xf numFmtId="0" fontId="18" fillId="8" borderId="4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center" vertical="center"/>
    </xf>
    <xf numFmtId="177" fontId="18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left" vertical="center"/>
    </xf>
    <xf numFmtId="14" fontId="18" fillId="8" borderId="0" xfId="0" applyNumberFormat="1" applyFont="1" applyFill="1" applyBorder="1" applyAlignment="1">
      <alignment horizontal="left" vertical="center"/>
    </xf>
    <xf numFmtId="0" fontId="14" fillId="0" borderId="1" xfId="2" applyFont="1" applyFill="1" applyBorder="1" applyAlignment="1" applyProtection="1">
      <alignment horizontal="center" vertical="center" wrapText="1"/>
    </xf>
    <xf numFmtId="178" fontId="12" fillId="0" borderId="1" xfId="3" applyFont="1" applyBorder="1" applyAlignment="1" applyProtection="1">
      <alignment vertical="center" wrapText="1"/>
    </xf>
    <xf numFmtId="178" fontId="14" fillId="0" borderId="1" xfId="3" applyFont="1" applyBorder="1" applyAlignment="1" applyProtection="1">
      <alignment vertical="center"/>
    </xf>
    <xf numFmtId="40" fontId="7" fillId="3" borderId="1" xfId="5" applyNumberFormat="1" applyFont="1" applyFill="1" applyBorder="1" applyAlignment="1" applyProtection="1">
      <alignment vertical="center" wrapText="1"/>
    </xf>
    <xf numFmtId="177" fontId="14" fillId="0" borderId="1" xfId="5" applyNumberFormat="1" applyFont="1" applyBorder="1" applyAlignment="1" applyProtection="1">
      <alignment vertical="center" wrapText="1"/>
    </xf>
    <xf numFmtId="40" fontId="18" fillId="0" borderId="0" xfId="0" applyNumberFormat="1" applyFont="1" applyAlignment="1">
      <alignment vertical="center"/>
    </xf>
    <xf numFmtId="178" fontId="14" fillId="0" borderId="1" xfId="3" applyFont="1" applyBorder="1" applyAlignment="1" applyProtection="1">
      <alignment vertical="center" wrapText="1"/>
    </xf>
    <xf numFmtId="40" fontId="14" fillId="5" borderId="1" xfId="6" applyNumberFormat="1" applyFont="1" applyFill="1" applyBorder="1" applyAlignment="1" applyProtection="1">
      <alignment vertical="center" wrapText="1"/>
    </xf>
    <xf numFmtId="177" fontId="12" fillId="5" borderId="1" xfId="2" applyNumberFormat="1" applyFont="1" applyFill="1" applyBorder="1" applyAlignment="1" applyProtection="1">
      <alignment vertical="center" wrapText="1"/>
    </xf>
    <xf numFmtId="180" fontId="18" fillId="0" borderId="0" xfId="1" applyNumberFormat="1" applyFont="1" applyAlignment="1">
      <alignment vertical="center"/>
    </xf>
    <xf numFmtId="178" fontId="14" fillId="0" borderId="5" xfId="3" applyFont="1" applyBorder="1" applyAlignment="1" applyProtection="1">
      <alignment vertical="center" wrapText="1"/>
    </xf>
    <xf numFmtId="178" fontId="14" fillId="0" borderId="6" xfId="3" applyFont="1" applyBorder="1" applyAlignment="1" applyProtection="1">
      <alignment vertical="center" wrapText="1"/>
    </xf>
    <xf numFmtId="40" fontId="7" fillId="3" borderId="6" xfId="5" applyNumberFormat="1" applyFont="1" applyFill="1" applyBorder="1" applyAlignment="1" applyProtection="1">
      <alignment vertical="center" wrapText="1"/>
    </xf>
    <xf numFmtId="177" fontId="14" fillId="5" borderId="1" xfId="2" applyNumberFormat="1" applyFont="1" applyFill="1" applyBorder="1" applyAlignment="1" applyProtection="1">
      <alignment vertical="center" wrapText="1"/>
    </xf>
    <xf numFmtId="177" fontId="14" fillId="5" borderId="7" xfId="2" applyNumberFormat="1" applyFont="1" applyFill="1" applyBorder="1" applyAlignment="1" applyProtection="1">
      <alignment vertical="center" wrapText="1"/>
    </xf>
    <xf numFmtId="0" fontId="28" fillId="3" borderId="5" xfId="0" applyFont="1" applyFill="1" applyBorder="1" applyAlignment="1">
      <alignment vertical="center"/>
    </xf>
    <xf numFmtId="0" fontId="28" fillId="3" borderId="7" xfId="0" applyFont="1" applyFill="1" applyBorder="1" applyAlignment="1">
      <alignment vertical="center"/>
    </xf>
    <xf numFmtId="177" fontId="28" fillId="3" borderId="7" xfId="0" applyNumberFormat="1" applyFont="1" applyFill="1" applyBorder="1" applyAlignment="1">
      <alignment vertical="center"/>
    </xf>
    <xf numFmtId="177" fontId="20" fillId="5" borderId="1" xfId="2" applyNumberFormat="1" applyFont="1" applyFill="1" applyBorder="1" applyAlignment="1" applyProtection="1">
      <alignment horizontal="left" vertical="center" wrapText="1"/>
    </xf>
    <xf numFmtId="177" fontId="10" fillId="0" borderId="1" xfId="2" applyNumberFormat="1" applyFont="1" applyFill="1" applyBorder="1" applyAlignment="1" applyProtection="1">
      <alignment horizontal="left" vertical="center" wrapText="1"/>
    </xf>
    <xf numFmtId="178" fontId="13" fillId="0" borderId="1" xfId="3" applyFont="1" applyBorder="1" applyAlignment="1" applyProtection="1">
      <alignment vertical="center" wrapText="1"/>
    </xf>
    <xf numFmtId="40" fontId="19" fillId="9" borderId="1" xfId="2" applyNumberFormat="1" applyFont="1" applyFill="1" applyBorder="1" applyAlignment="1" applyProtection="1">
      <alignment horizontal="right" vertical="center" wrapText="1"/>
    </xf>
    <xf numFmtId="178" fontId="9" fillId="0" borderId="1" xfId="3" applyFont="1" applyFill="1" applyBorder="1" applyAlignment="1" applyProtection="1">
      <alignment vertical="center" wrapText="1"/>
    </xf>
    <xf numFmtId="177" fontId="31" fillId="0" borderId="1" xfId="2" applyNumberFormat="1" applyFont="1" applyFill="1" applyBorder="1" applyAlignment="1" applyProtection="1">
      <alignment horizontal="left" vertical="center" wrapText="1"/>
    </xf>
    <xf numFmtId="177" fontId="30" fillId="0" borderId="1" xfId="2" applyNumberFormat="1" applyFont="1" applyFill="1" applyBorder="1" applyAlignment="1" applyProtection="1">
      <alignment horizontal="left" vertical="center" wrapText="1"/>
    </xf>
    <xf numFmtId="0" fontId="32" fillId="4" borderId="8" xfId="0" applyFont="1" applyFill="1" applyBorder="1" applyAlignment="1">
      <alignment horizontal="center" vertical="center" wrapText="1" readingOrder="1"/>
    </xf>
    <xf numFmtId="0" fontId="33" fillId="0" borderId="8" xfId="0" applyFont="1" applyBorder="1" applyAlignment="1">
      <alignment horizontal="center" vertical="center" wrapText="1" readingOrder="1"/>
    </xf>
    <xf numFmtId="7" fontId="33" fillId="0" borderId="8" xfId="0" applyNumberFormat="1" applyFont="1" applyBorder="1" applyAlignment="1">
      <alignment horizontal="center" vertical="center" wrapText="1" readingOrder="1"/>
    </xf>
    <xf numFmtId="177" fontId="10" fillId="0" borderId="1" xfId="2" applyNumberFormat="1" applyFont="1" applyFill="1" applyBorder="1" applyAlignment="1" applyProtection="1">
      <alignment vertical="center" wrapText="1"/>
    </xf>
    <xf numFmtId="179" fontId="24" fillId="9" borderId="0" xfId="0" applyNumberFormat="1" applyFont="1" applyFill="1" applyBorder="1" applyAlignment="1">
      <alignment horizontal="left" vertical="center" wrapText="1"/>
    </xf>
    <xf numFmtId="179" fontId="24" fillId="9" borderId="0" xfId="0" applyNumberFormat="1" applyFont="1" applyFill="1" applyBorder="1" applyAlignment="1">
      <alignment horizontal="left" vertical="center"/>
    </xf>
    <xf numFmtId="179" fontId="25" fillId="9" borderId="0" xfId="4" applyNumberFormat="1" applyFont="1" applyFill="1" applyBorder="1" applyAlignment="1">
      <alignment horizontal="left" vertical="center"/>
    </xf>
    <xf numFmtId="178" fontId="14" fillId="4" borderId="5" xfId="3" applyFont="1" applyFill="1" applyBorder="1" applyAlignment="1" applyProtection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</cellXfs>
  <cellStyles count="7">
    <cellStyle name="Normal_Sheet1" xfId="2"/>
    <cellStyle name="常规" xfId="0" builtinId="0"/>
    <cellStyle name="常规 14" xfId="3"/>
    <cellStyle name="常规 3 3" xfId="4"/>
    <cellStyle name="常规 9" xfId="5"/>
    <cellStyle name="千位分隔" xfId="1" builtinId="3"/>
    <cellStyle name="千位分隔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0"/>
  <sheetViews>
    <sheetView tabSelected="1" topLeftCell="A37" zoomScale="90" zoomScaleNormal="90" workbookViewId="0">
      <selection activeCell="C23" sqref="C23"/>
    </sheetView>
  </sheetViews>
  <sheetFormatPr defaultRowHeight="13.5"/>
  <cols>
    <col min="1" max="1" width="14.625" customWidth="1"/>
    <col min="2" max="2" width="20.625" customWidth="1"/>
    <col min="3" max="3" width="24.5" customWidth="1"/>
    <col min="4" max="4" width="15.375" customWidth="1"/>
    <col min="5" max="5" width="16.875" customWidth="1"/>
    <col min="6" max="6" width="70.5" customWidth="1"/>
  </cols>
  <sheetData>
    <row r="1" spans="1:255" s="24" customFormat="1" ht="31.5" customHeight="1">
      <c r="A1" s="43" t="s">
        <v>26</v>
      </c>
      <c r="B1" s="44"/>
      <c r="C1" s="44"/>
      <c r="D1" s="44"/>
      <c r="E1" s="44"/>
      <c r="F1" s="4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</row>
    <row r="2" spans="1:255" s="24" customFormat="1" ht="24.95" customHeight="1">
      <c r="A2" s="46"/>
      <c r="B2" s="47"/>
      <c r="C2" s="47"/>
      <c r="D2" s="47"/>
      <c r="E2" s="47"/>
      <c r="F2" s="48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</row>
    <row r="3" spans="1:255" s="24" customFormat="1" ht="24.95" customHeight="1">
      <c r="A3" s="49"/>
      <c r="B3" s="50" t="s">
        <v>30</v>
      </c>
      <c r="C3" s="51"/>
      <c r="D3" s="50"/>
      <c r="E3" s="52"/>
      <c r="F3" s="5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5" s="24" customFormat="1" ht="24.75" customHeight="1">
      <c r="A4" s="49"/>
      <c r="B4" s="54" t="s">
        <v>51</v>
      </c>
      <c r="C4" s="51"/>
      <c r="D4" s="50"/>
      <c r="E4" s="52"/>
      <c r="F4" s="5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pans="1:255" s="24" customFormat="1" ht="24.95" customHeight="1">
      <c r="A5" s="49"/>
      <c r="B5" s="50" t="s">
        <v>59</v>
      </c>
      <c r="C5" s="51"/>
      <c r="D5" s="55"/>
      <c r="E5" s="52"/>
      <c r="F5" s="5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</row>
    <row r="6" spans="1:255" s="24" customFormat="1" ht="30" customHeight="1">
      <c r="A6" s="49"/>
      <c r="B6" s="85" t="s">
        <v>27</v>
      </c>
      <c r="C6" s="85"/>
      <c r="D6" s="85"/>
      <c r="E6" s="85"/>
      <c r="F6" s="8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</row>
    <row r="7" spans="1:255" s="24" customFormat="1" ht="30" customHeight="1">
      <c r="A7" s="49"/>
      <c r="B7" s="85" t="s">
        <v>28</v>
      </c>
      <c r="C7" s="86"/>
      <c r="D7" s="86"/>
      <c r="E7" s="86"/>
      <c r="F7" s="8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</row>
    <row r="8" spans="1:255" s="24" customFormat="1" ht="24.95" customHeight="1">
      <c r="A8" s="49"/>
      <c r="B8" s="87" t="s">
        <v>29</v>
      </c>
      <c r="C8" s="87"/>
      <c r="D8" s="87"/>
      <c r="E8" s="87"/>
      <c r="F8" s="87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</row>
    <row r="9" spans="1:255" s="24" customFormat="1" ht="25.5" customHeight="1">
      <c r="A9" s="2"/>
      <c r="B9" s="4" t="s">
        <v>11</v>
      </c>
      <c r="C9" s="4"/>
      <c r="D9" s="4" t="s">
        <v>31</v>
      </c>
      <c r="E9" s="5" t="s">
        <v>32</v>
      </c>
      <c r="F9" s="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s="24" customFormat="1" ht="31.5" customHeight="1">
      <c r="A10" s="56">
        <v>1</v>
      </c>
      <c r="B10" s="57" t="s">
        <v>33</v>
      </c>
      <c r="C10" s="58"/>
      <c r="D10" s="59">
        <f>E27</f>
        <v>35730</v>
      </c>
      <c r="E10" s="59"/>
      <c r="F10" s="6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s="24" customFormat="1" ht="31.5" customHeight="1">
      <c r="A11" s="56">
        <v>2</v>
      </c>
      <c r="B11" s="76" t="s">
        <v>43</v>
      </c>
      <c r="C11" s="58"/>
      <c r="D11" s="59">
        <f>E36</f>
        <v>13853</v>
      </c>
      <c r="E11" s="59"/>
      <c r="F11" s="6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s="24" customFormat="1" ht="31.5" customHeight="1">
      <c r="A12" s="56">
        <v>3</v>
      </c>
      <c r="B12" s="76" t="s">
        <v>119</v>
      </c>
      <c r="C12" s="58"/>
      <c r="D12" s="59">
        <f>E30</f>
        <v>5300</v>
      </c>
      <c r="E12" s="59"/>
      <c r="F12" s="60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s="24" customFormat="1" ht="31.5" customHeight="1">
      <c r="A13" s="56">
        <v>4</v>
      </c>
      <c r="B13" s="62" t="s">
        <v>34</v>
      </c>
      <c r="C13" s="58"/>
      <c r="D13" s="59">
        <f>E38</f>
        <v>936</v>
      </c>
      <c r="E13" s="59"/>
      <c r="F13" s="60"/>
      <c r="G13" s="61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s="24" customFormat="1" ht="31.5" customHeight="1">
      <c r="A14" s="56">
        <v>5</v>
      </c>
      <c r="B14" s="57" t="s">
        <v>35</v>
      </c>
      <c r="C14" s="58"/>
      <c r="D14" s="59">
        <f>E44</f>
        <v>5920</v>
      </c>
      <c r="E14" s="59"/>
      <c r="F14" s="60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s="24" customFormat="1" ht="31.5" customHeight="1">
      <c r="A15" s="56">
        <v>6</v>
      </c>
      <c r="B15" s="57" t="s">
        <v>36</v>
      </c>
      <c r="C15" s="58"/>
      <c r="D15" s="59">
        <f>E47</f>
        <v>6173.9000000000005</v>
      </c>
      <c r="E15" s="59"/>
      <c r="F15" s="6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s="24" customFormat="1" ht="31.5" customHeight="1">
      <c r="A16" s="31" t="s">
        <v>37</v>
      </c>
      <c r="B16" s="11" t="s">
        <v>37</v>
      </c>
      <c r="C16" s="11"/>
      <c r="D16" s="63">
        <f>SUM(D10:D15)</f>
        <v>67912.899999999994</v>
      </c>
      <c r="E16" s="63"/>
      <c r="F16" s="64"/>
      <c r="G16" s="65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s="24" customFormat="1" ht="31.5" customHeight="1">
      <c r="A17" s="56">
        <v>7</v>
      </c>
      <c r="B17" s="66" t="s">
        <v>60</v>
      </c>
      <c r="C17" s="67"/>
      <c r="D17" s="59">
        <f>E50</f>
        <v>0</v>
      </c>
      <c r="E17" s="68"/>
      <c r="F17" s="60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s="24" customFormat="1" ht="24.95" customHeight="1">
      <c r="A18" s="31" t="s">
        <v>38</v>
      </c>
      <c r="B18" s="11"/>
      <c r="C18" s="11"/>
      <c r="D18" s="63">
        <f>D16+D17</f>
        <v>67912.899999999994</v>
      </c>
      <c r="E18" s="63"/>
      <c r="F18" s="69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s="24" customFormat="1" ht="24.95" customHeight="1">
      <c r="A19" s="88" t="s">
        <v>39</v>
      </c>
      <c r="B19" s="89"/>
      <c r="C19" s="90"/>
      <c r="D19" s="63"/>
      <c r="E19" s="63"/>
      <c r="F19" s="70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s="24" customFormat="1" ht="24.95" customHeight="1">
      <c r="A20" s="88" t="s">
        <v>40</v>
      </c>
      <c r="B20" s="89"/>
      <c r="C20" s="90"/>
      <c r="D20" s="63"/>
      <c r="E20" s="63"/>
      <c r="F20" s="70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s="24" customFormat="1" ht="24.95" customHeight="1">
      <c r="A21" s="71" t="s">
        <v>41</v>
      </c>
      <c r="B21" s="72"/>
      <c r="C21" s="72"/>
      <c r="D21" s="72"/>
      <c r="E21" s="72"/>
      <c r="F21" s="7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ht="25.5">
      <c r="A22" s="13" t="s">
        <v>10</v>
      </c>
      <c r="B22" s="13" t="s">
        <v>11</v>
      </c>
      <c r="C22" s="14" t="s">
        <v>12</v>
      </c>
      <c r="D22" s="15" t="s">
        <v>13</v>
      </c>
      <c r="E22" s="16" t="s">
        <v>14</v>
      </c>
      <c r="F22" s="13" t="s">
        <v>15</v>
      </c>
    </row>
    <row r="23" spans="1:255" ht="33.75" customHeight="1">
      <c r="A23" s="17" t="s">
        <v>6</v>
      </c>
      <c r="B23" s="75" t="s">
        <v>48</v>
      </c>
      <c r="C23" s="7">
        <v>370</v>
      </c>
      <c r="D23" s="8">
        <v>39</v>
      </c>
      <c r="E23" s="9">
        <f>C23*D23</f>
        <v>14430</v>
      </c>
      <c r="F23" s="75" t="s">
        <v>54</v>
      </c>
    </row>
    <row r="24" spans="1:255" ht="32.25" customHeight="1">
      <c r="A24" s="17" t="s">
        <v>7</v>
      </c>
      <c r="B24" s="37" t="s">
        <v>16</v>
      </c>
      <c r="C24" s="7">
        <v>650</v>
      </c>
      <c r="D24" s="8">
        <v>22</v>
      </c>
      <c r="E24" s="9">
        <f t="shared" ref="E24:E26" si="0">C24*D24</f>
        <v>14300</v>
      </c>
      <c r="F24" s="75" t="s">
        <v>120</v>
      </c>
    </row>
    <row r="25" spans="1:255" ht="24.75" customHeight="1">
      <c r="A25" s="17" t="s">
        <v>50</v>
      </c>
      <c r="B25" s="37" t="s">
        <v>8</v>
      </c>
      <c r="C25" s="7">
        <v>100</v>
      </c>
      <c r="D25" s="8">
        <v>10</v>
      </c>
      <c r="E25" s="9">
        <f t="shared" si="0"/>
        <v>1000</v>
      </c>
      <c r="F25" s="75"/>
    </row>
    <row r="26" spans="1:255" ht="24.75" customHeight="1">
      <c r="A26" s="17" t="s">
        <v>52</v>
      </c>
      <c r="B26" s="75" t="s">
        <v>96</v>
      </c>
      <c r="C26" s="7">
        <v>6000</v>
      </c>
      <c r="D26" s="8">
        <v>1</v>
      </c>
      <c r="E26" s="9">
        <f t="shared" si="0"/>
        <v>6000</v>
      </c>
      <c r="F26" s="75" t="s">
        <v>53</v>
      </c>
    </row>
    <row r="27" spans="1:255" ht="24" customHeight="1">
      <c r="A27" s="18" t="s">
        <v>42</v>
      </c>
      <c r="B27" s="19"/>
      <c r="C27" s="19"/>
      <c r="D27" s="19"/>
      <c r="E27" s="20">
        <f>SUM(E23:E26)</f>
        <v>35730</v>
      </c>
      <c r="F27" s="21"/>
    </row>
    <row r="28" spans="1:255" ht="25.5">
      <c r="A28" s="1" t="s">
        <v>45</v>
      </c>
      <c r="B28" s="2" t="s">
        <v>0</v>
      </c>
      <c r="C28" s="3" t="s">
        <v>1</v>
      </c>
      <c r="D28" s="4" t="s">
        <v>3</v>
      </c>
      <c r="E28" s="5" t="s">
        <v>4</v>
      </c>
      <c r="F28" s="2" t="s">
        <v>5</v>
      </c>
    </row>
    <row r="29" spans="1:255" ht="24" customHeight="1">
      <c r="A29" s="6" t="s">
        <v>46</v>
      </c>
      <c r="B29" s="39" t="s">
        <v>118</v>
      </c>
      <c r="C29" s="28">
        <v>5300</v>
      </c>
      <c r="D29" s="6">
        <v>1</v>
      </c>
      <c r="E29" s="9">
        <f>C29*D29</f>
        <v>5300</v>
      </c>
      <c r="F29" s="38" t="s">
        <v>47</v>
      </c>
    </row>
    <row r="30" spans="1:255" ht="24" customHeight="1">
      <c r="A30" s="10" t="s">
        <v>97</v>
      </c>
      <c r="B30" s="11"/>
      <c r="C30" s="11"/>
      <c r="D30" s="11"/>
      <c r="E30" s="20">
        <f>E29</f>
        <v>5300</v>
      </c>
      <c r="F30" s="12"/>
    </row>
    <row r="31" spans="1:255" ht="25.5">
      <c r="A31" s="22" t="s">
        <v>98</v>
      </c>
      <c r="B31" s="2" t="s">
        <v>0</v>
      </c>
      <c r="C31" s="3" t="s">
        <v>1</v>
      </c>
      <c r="D31" s="4" t="s">
        <v>3</v>
      </c>
      <c r="E31" s="5" t="s">
        <v>4</v>
      </c>
      <c r="F31" s="2" t="s">
        <v>5</v>
      </c>
    </row>
    <row r="32" spans="1:255" ht="19.5" customHeight="1">
      <c r="A32" s="25" t="s">
        <v>101</v>
      </c>
      <c r="B32" s="37" t="s">
        <v>17</v>
      </c>
      <c r="C32" s="26">
        <v>800</v>
      </c>
      <c r="D32" s="6">
        <v>4</v>
      </c>
      <c r="E32" s="9">
        <f>C32*D32</f>
        <v>3200</v>
      </c>
      <c r="F32" s="75" t="s">
        <v>55</v>
      </c>
    </row>
    <row r="33" spans="1:6" ht="24" customHeight="1">
      <c r="A33" s="25" t="s">
        <v>102</v>
      </c>
      <c r="B33" s="37" t="s">
        <v>18</v>
      </c>
      <c r="C33" s="77">
        <v>198</v>
      </c>
      <c r="D33" s="6">
        <v>39</v>
      </c>
      <c r="E33" s="9">
        <f t="shared" ref="E33:E35" si="1">C33*D33</f>
        <v>7722</v>
      </c>
      <c r="F33" s="75" t="s">
        <v>56</v>
      </c>
    </row>
    <row r="34" spans="1:6" ht="15.75" customHeight="1">
      <c r="A34" s="25" t="s">
        <v>103</v>
      </c>
      <c r="B34" s="37" t="s">
        <v>17</v>
      </c>
      <c r="C34" s="27">
        <v>50</v>
      </c>
      <c r="D34" s="6">
        <v>39</v>
      </c>
      <c r="E34" s="9">
        <f t="shared" si="1"/>
        <v>1950</v>
      </c>
      <c r="F34" s="79" t="s">
        <v>49</v>
      </c>
    </row>
    <row r="35" spans="1:6" ht="15.75" customHeight="1">
      <c r="A35" s="25" t="s">
        <v>104</v>
      </c>
      <c r="B35" s="84" t="s">
        <v>121</v>
      </c>
      <c r="C35" s="27">
        <v>981</v>
      </c>
      <c r="D35" s="6">
        <v>1</v>
      </c>
      <c r="E35" s="9">
        <f t="shared" si="1"/>
        <v>981</v>
      </c>
      <c r="F35" s="79" t="s">
        <v>122</v>
      </c>
    </row>
    <row r="36" spans="1:6" ht="24" customHeight="1">
      <c r="A36" s="10" t="s">
        <v>99</v>
      </c>
      <c r="B36" s="11"/>
      <c r="C36" s="11"/>
      <c r="D36" s="11"/>
      <c r="E36" s="20">
        <f>SUM(E32:E35)</f>
        <v>13853</v>
      </c>
      <c r="F36" s="12"/>
    </row>
    <row r="37" spans="1:6" ht="25.5">
      <c r="A37" s="1" t="s">
        <v>100</v>
      </c>
      <c r="B37" s="2" t="s">
        <v>0</v>
      </c>
      <c r="C37" s="3" t="s">
        <v>1</v>
      </c>
      <c r="D37" s="4" t="s">
        <v>3</v>
      </c>
      <c r="E37" s="5" t="s">
        <v>4</v>
      </c>
      <c r="F37" s="2" t="s">
        <v>5</v>
      </c>
    </row>
    <row r="38" spans="1:6" ht="24" customHeight="1">
      <c r="A38" s="6" t="s">
        <v>105</v>
      </c>
      <c r="B38" s="38" t="s">
        <v>19</v>
      </c>
      <c r="C38" s="28">
        <v>12</v>
      </c>
      <c r="D38" s="6">
        <v>78</v>
      </c>
      <c r="E38" s="9">
        <f>C38*D38</f>
        <v>936</v>
      </c>
      <c r="F38" s="38" t="s">
        <v>44</v>
      </c>
    </row>
    <row r="39" spans="1:6" ht="24" customHeight="1">
      <c r="A39" s="10" t="s">
        <v>106</v>
      </c>
      <c r="B39" s="11"/>
      <c r="C39" s="11"/>
      <c r="D39" s="11"/>
      <c r="E39" s="20">
        <f>E38</f>
        <v>936</v>
      </c>
      <c r="F39" s="12"/>
    </row>
    <row r="40" spans="1:6" ht="24" customHeight="1">
      <c r="A40" s="2" t="s">
        <v>107</v>
      </c>
      <c r="B40" s="2" t="s">
        <v>0</v>
      </c>
      <c r="C40" s="29" t="s">
        <v>9</v>
      </c>
      <c r="D40" s="4" t="s">
        <v>3</v>
      </c>
      <c r="E40" s="5" t="s">
        <v>4</v>
      </c>
      <c r="F40" s="2" t="s">
        <v>5</v>
      </c>
    </row>
    <row r="41" spans="1:6" ht="32.1" customHeight="1">
      <c r="A41" s="6" t="s">
        <v>108</v>
      </c>
      <c r="B41" s="30" t="s">
        <v>20</v>
      </c>
      <c r="C41" s="28">
        <v>800</v>
      </c>
      <c r="D41" s="6">
        <v>2</v>
      </c>
      <c r="E41" s="9">
        <f>C41*D41</f>
        <v>1600</v>
      </c>
      <c r="F41" s="39" t="s">
        <v>57</v>
      </c>
    </row>
    <row r="42" spans="1:6" ht="24" customHeight="1">
      <c r="A42" s="6" t="s">
        <v>109</v>
      </c>
      <c r="B42" s="78" t="s">
        <v>21</v>
      </c>
      <c r="C42" s="28">
        <v>400</v>
      </c>
      <c r="D42" s="6">
        <v>2</v>
      </c>
      <c r="E42" s="9">
        <f>C42*D42</f>
        <v>800</v>
      </c>
      <c r="F42" s="80" t="s">
        <v>58</v>
      </c>
    </row>
    <row r="43" spans="1:6" ht="24" customHeight="1">
      <c r="A43" s="6" t="s">
        <v>110</v>
      </c>
      <c r="B43" s="78" t="s">
        <v>93</v>
      </c>
      <c r="C43" s="28">
        <v>3520</v>
      </c>
      <c r="D43" s="6">
        <v>1</v>
      </c>
      <c r="E43" s="9">
        <f>C43*D43</f>
        <v>3520</v>
      </c>
      <c r="F43" s="80"/>
    </row>
    <row r="44" spans="1:6" ht="24" customHeight="1">
      <c r="A44" s="31" t="s">
        <v>111</v>
      </c>
      <c r="B44" s="11"/>
      <c r="C44" s="11"/>
      <c r="D44" s="11"/>
      <c r="E44" s="20">
        <f>SUM(E41:E43)</f>
        <v>5920</v>
      </c>
      <c r="F44" s="12"/>
    </row>
    <row r="45" spans="1:6" ht="24" customHeight="1">
      <c r="A45" s="1" t="s">
        <v>112</v>
      </c>
      <c r="B45" s="2" t="s">
        <v>0</v>
      </c>
      <c r="C45" s="3" t="s">
        <v>1</v>
      </c>
      <c r="D45" s="4" t="s">
        <v>22</v>
      </c>
      <c r="E45" s="5" t="s">
        <v>4</v>
      </c>
      <c r="F45" s="2" t="s">
        <v>5</v>
      </c>
    </row>
    <row r="46" spans="1:6" ht="24" customHeight="1">
      <c r="A46" s="6" t="s">
        <v>113</v>
      </c>
      <c r="B46" s="32" t="s">
        <v>23</v>
      </c>
      <c r="C46" s="33"/>
      <c r="D46" s="34">
        <v>38</v>
      </c>
      <c r="E46" s="40">
        <f>(E27+E30+E36+E39+E44)*0.1</f>
        <v>6173.9000000000005</v>
      </c>
      <c r="F46" s="35" t="s">
        <v>25</v>
      </c>
    </row>
    <row r="47" spans="1:6" ht="24" customHeight="1">
      <c r="A47" s="10" t="s">
        <v>114</v>
      </c>
      <c r="B47" s="11"/>
      <c r="C47" s="11"/>
      <c r="D47" s="11"/>
      <c r="E47" s="20">
        <f>E46</f>
        <v>6173.9000000000005</v>
      </c>
      <c r="F47" s="74"/>
    </row>
    <row r="48" spans="1:6" ht="24" customHeight="1">
      <c r="A48" s="1" t="s">
        <v>115</v>
      </c>
      <c r="B48" s="2" t="s">
        <v>0</v>
      </c>
      <c r="C48" s="3" t="s">
        <v>1</v>
      </c>
      <c r="D48" s="4" t="s">
        <v>2</v>
      </c>
      <c r="E48" s="5" t="s">
        <v>4</v>
      </c>
      <c r="F48" s="2" t="s">
        <v>5</v>
      </c>
    </row>
    <row r="49" spans="1:6" ht="24" customHeight="1">
      <c r="A49" s="6" t="s">
        <v>116</v>
      </c>
      <c r="B49" s="36" t="s">
        <v>24</v>
      </c>
      <c r="C49" s="28"/>
      <c r="D49" s="6"/>
      <c r="E49" s="41">
        <v>0</v>
      </c>
      <c r="F49" s="38"/>
    </row>
    <row r="50" spans="1:6" ht="24" customHeight="1">
      <c r="A50" s="10" t="s">
        <v>117</v>
      </c>
      <c r="B50" s="11"/>
      <c r="C50" s="11"/>
      <c r="D50" s="11"/>
      <c r="E50" s="42">
        <f>E49</f>
        <v>0</v>
      </c>
      <c r="F50" s="12"/>
    </row>
  </sheetData>
  <mergeCells count="5">
    <mergeCell ref="B6:F6"/>
    <mergeCell ref="B7:F7"/>
    <mergeCell ref="B8:F8"/>
    <mergeCell ref="A19:C19"/>
    <mergeCell ref="A20:C20"/>
  </mergeCells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3" sqref="C13"/>
    </sheetView>
  </sheetViews>
  <sheetFormatPr defaultRowHeight="13.5"/>
  <cols>
    <col min="1" max="3" width="23.875" style="24" customWidth="1"/>
    <col min="4" max="4" width="55.25" style="24" customWidth="1"/>
  </cols>
  <sheetData>
    <row r="1" spans="1:4" ht="17.25" thickBot="1">
      <c r="A1" s="81" t="s">
        <v>61</v>
      </c>
      <c r="B1" s="81" t="s">
        <v>62</v>
      </c>
      <c r="C1" s="81" t="s">
        <v>85</v>
      </c>
      <c r="D1" s="81" t="s">
        <v>63</v>
      </c>
    </row>
    <row r="2" spans="1:4" ht="17.25" thickBot="1">
      <c r="A2" s="82" t="s">
        <v>64</v>
      </c>
      <c r="B2" s="82">
        <v>1</v>
      </c>
      <c r="C2" s="83">
        <v>300</v>
      </c>
      <c r="D2" s="82" t="s">
        <v>86</v>
      </c>
    </row>
    <row r="3" spans="1:4" ht="17.25" thickBot="1">
      <c r="A3" s="82" t="s">
        <v>65</v>
      </c>
      <c r="B3" s="82" t="s">
        <v>66</v>
      </c>
      <c r="C3" s="83">
        <v>0</v>
      </c>
      <c r="D3" s="82" t="s">
        <v>87</v>
      </c>
    </row>
    <row r="4" spans="1:4" ht="17.25" thickBot="1">
      <c r="A4" s="82" t="s">
        <v>72</v>
      </c>
      <c r="B4" s="82" t="s">
        <v>94</v>
      </c>
      <c r="C4" s="83">
        <v>0</v>
      </c>
      <c r="D4" s="82" t="s">
        <v>71</v>
      </c>
    </row>
    <row r="5" spans="1:4" ht="17.25" thickBot="1">
      <c r="A5" s="82" t="s">
        <v>73</v>
      </c>
      <c r="B5" s="82" t="s">
        <v>88</v>
      </c>
      <c r="C5" s="83">
        <v>240</v>
      </c>
      <c r="D5" s="82" t="s">
        <v>67</v>
      </c>
    </row>
    <row r="6" spans="1:4" ht="17.25" thickBot="1">
      <c r="A6" s="82" t="s">
        <v>68</v>
      </c>
      <c r="B6" s="82" t="s">
        <v>95</v>
      </c>
      <c r="C6" s="83">
        <v>120</v>
      </c>
      <c r="D6" s="82" t="s">
        <v>69</v>
      </c>
    </row>
    <row r="7" spans="1:4" ht="17.25" thickBot="1">
      <c r="A7" s="82" t="s">
        <v>70</v>
      </c>
      <c r="B7" s="82" t="s">
        <v>89</v>
      </c>
      <c r="C7" s="83">
        <v>300</v>
      </c>
      <c r="D7" s="82" t="s">
        <v>69</v>
      </c>
    </row>
    <row r="8" spans="1:4" ht="17.25" thickBot="1">
      <c r="A8" s="82" t="s">
        <v>84</v>
      </c>
      <c r="B8" s="82" t="s">
        <v>81</v>
      </c>
      <c r="C8" s="83">
        <v>100</v>
      </c>
      <c r="D8" s="82" t="s">
        <v>69</v>
      </c>
    </row>
    <row r="9" spans="1:4" ht="17.25" thickBot="1">
      <c r="A9" s="82" t="s">
        <v>74</v>
      </c>
      <c r="B9" s="82" t="s">
        <v>90</v>
      </c>
      <c r="C9" s="83">
        <v>50</v>
      </c>
      <c r="D9" s="82" t="s">
        <v>69</v>
      </c>
    </row>
    <row r="10" spans="1:4" ht="17.25" thickBot="1">
      <c r="A10" s="82" t="s">
        <v>75</v>
      </c>
      <c r="B10" s="82" t="s">
        <v>91</v>
      </c>
      <c r="C10" s="83">
        <v>10</v>
      </c>
      <c r="D10" s="82" t="s">
        <v>69</v>
      </c>
    </row>
    <row r="11" spans="1:4" ht="17.25" thickBot="1">
      <c r="A11" s="82" t="s">
        <v>76</v>
      </c>
      <c r="B11" s="82" t="s">
        <v>77</v>
      </c>
      <c r="C11" s="83">
        <v>0</v>
      </c>
      <c r="D11" s="82" t="s">
        <v>78</v>
      </c>
    </row>
    <row r="12" spans="1:4" ht="17.25" thickBot="1">
      <c r="A12" s="82" t="s">
        <v>79</v>
      </c>
      <c r="B12" s="82" t="s">
        <v>80</v>
      </c>
      <c r="C12" s="83">
        <v>200</v>
      </c>
      <c r="D12" s="82" t="s">
        <v>83</v>
      </c>
    </row>
    <row r="13" spans="1:4" ht="17.25" thickBot="1">
      <c r="A13" s="82" t="s">
        <v>92</v>
      </c>
      <c r="B13" s="82" t="s">
        <v>82</v>
      </c>
      <c r="C13" s="83">
        <v>2000</v>
      </c>
      <c r="D13" s="82" t="s">
        <v>83</v>
      </c>
    </row>
  </sheetData>
  <phoneticPr fontId="2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营口</vt:lpstr>
      <vt:lpstr>团建推荐物料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2019-05-05T02:30:09Z</dcterms:modified>
</cp:coreProperties>
</file>