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<sst xmlns="http://schemas.openxmlformats.org/spreadsheetml/2006/main" count="138" uniqueCount="106">
  <si>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</si>
  <si>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</si>
  <si>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</si>
  <si>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</si>
  <si>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</si>
  <si>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</si>
  <si>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</si>
  <si>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</si>
  <si>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</si>
  <si>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</si>
  <si>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</si>
  <si>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</si>
  <si>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</si>
  <si>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</si>
  <si>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</si>
  <si>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</si>
  <si>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</si>
  <si>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</si>
  <si>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</si>
  <si>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</si>
  <si>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</si>
  <si>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</si>
  <si>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</si>
  <si>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</si>
  <si>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</si>
  <si>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</si>
  <si>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</si>
  <si>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鹧鸪茶</t>
  </si>
  <si>
    <t>尽量提供可用的原始发票，发票项目不可用的，且开票需要加收税点的可以不提供原始发票。网上交易均需提供交易截图。</t>
  </si>
  <si>
    <t>奔富红酒</t>
  </si>
  <si>
    <t>医药箱</t>
  </si>
  <si>
    <t>百岁山矿泉水</t>
  </si>
  <si>
    <t>三只松鼠每日坚果</t>
  </si>
  <si>
    <t>用户编织筐</t>
  </si>
  <si>
    <t>生日蛋糕</t>
  </si>
  <si>
    <t>用户-得宝手帕纸</t>
  </si>
  <si>
    <t>手提玉兔昙花花灯</t>
  </si>
  <si>
    <t>三得利乌龙茶</t>
  </si>
  <si>
    <t>醒狮灯笼</t>
  </si>
  <si>
    <t>logo灯电池</t>
  </si>
  <si>
    <t>电池</t>
  </si>
  <si>
    <t>生日氛围布置道具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</si>
  <si>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</si>
  <si>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</si>
  <si>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</si>
  <si>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</si>
  <si>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</si>
  <si>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</si>
  <si>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</si>
  <si>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</si>
  <si>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</si>
  <si>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</si>
  <si>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</si>
  <si>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</si>
  <si>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</si>
  <si>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剩余物料邮寄</t>
  </si>
  <si>
    <t>顺丰木架</t>
  </si>
  <si>
    <r>
      <rPr>
        <sz val="10"/>
        <color theme="1"/>
        <rFont val="宋体"/>
        <charset val="134"/>
        <scheme val="minor"/>
      </rPr>
      <t>香港带浴球跑腿费</t>
    </r>
  </si>
  <si>
    <r>
      <rPr>
        <sz val="10"/>
        <color theme="1"/>
        <rFont val="宋体"/>
        <charset val="134"/>
        <scheme val="minor"/>
      </rPr>
      <t>浴球关税+快递费</t>
    </r>
  </si>
  <si>
    <r>
      <rPr>
        <sz val="10"/>
        <color theme="1"/>
        <rFont val="宋体"/>
        <charset val="134"/>
        <scheme val="minor"/>
      </rPr>
      <t>浴球快递费</t>
    </r>
  </si>
  <si>
    <r>
      <rPr>
        <sz val="10"/>
        <color theme="1"/>
        <rFont val="宋体"/>
        <charset val="134"/>
        <scheme val="minor"/>
      </rPr>
      <t>浴球代购</t>
    </r>
  </si>
  <si>
    <r>
      <rPr>
        <sz val="10"/>
        <color theme="1"/>
        <rFont val="宋体"/>
        <charset val="134"/>
        <scheme val="minor"/>
      </rPr>
      <t>支付宝转账（浴球）</t>
    </r>
  </si>
  <si>
    <t>编织筐快递费</t>
  </si>
  <si>
    <t>滴滴跑腿</t>
  </si>
  <si>
    <t>logo灯快递到付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</si>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</sst>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zoomScale="106" zoomScaleNormal="106" workbookViewId="0">
      <selection activeCell="G31" sqref="G31"/>
    </sheetView>
  </sheetViews>
  <sheetFormatPr defaultColWidth="9" defaultRowHeight="21" customHeight="1"/>
  <cols>
    <col min="1" max="1" width="9" style="40"/>
    <col min="2" max="2" width="16.75" customWidth="1"/>
    <col min="3" max="3" width="10.1538461538462" style="41"/>
    <col min="5" max="5" width="10.1538461538462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10" si="0">F6+G6</f>
        <v>0</v>
      </c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70"/>
      <c r="J7" s="72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70"/>
      <c r="J8" s="72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0"/>
      <c r="J9" s="72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>SUM(F6:F10)</f>
        <v>0</v>
      </c>
      <c r="G11" s="53">
        <f t="shared" si="1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 t="shared" ref="H15:H21" si="5"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5"/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5"/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5"/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 t="shared" si="5"/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5"/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>SUM(F20:F21)</f>
        <v>0</v>
      </c>
      <c r="G22" s="53">
        <f t="shared" si="7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>
        <v>0</v>
      </c>
      <c r="E23" s="56">
        <f>C23*D23</f>
        <v>0</v>
      </c>
      <c r="F23" s="49">
        <v>1196</v>
      </c>
      <c r="G23" s="49">
        <v>0</v>
      </c>
      <c r="H23" s="49">
        <f>F23+G23</f>
        <v>1196</v>
      </c>
      <c r="I23" s="70" t="s">
        <v>27</v>
      </c>
      <c r="J23" s="71" t="s">
        <v>28</v>
      </c>
    </row>
    <row r="24" customHeight="1" spans="1:10">
      <c r="A24" s="60"/>
      <c r="B24" s="61"/>
      <c r="C24" s="62"/>
      <c r="D24" s="60"/>
      <c r="E24" s="62"/>
      <c r="F24" s="49">
        <v>520</v>
      </c>
      <c r="G24" s="49">
        <v>0</v>
      </c>
      <c r="H24" s="49">
        <f>F24+G24</f>
        <v>520</v>
      </c>
      <c r="I24" s="70" t="s">
        <v>29</v>
      </c>
      <c r="J24" s="72"/>
    </row>
    <row r="25" customHeight="1" spans="1:10">
      <c r="A25" s="63"/>
      <c r="B25" s="64"/>
      <c r="C25" s="65"/>
      <c r="D25" s="63"/>
      <c r="E25" s="65"/>
      <c r="F25" s="49">
        <v>139.9</v>
      </c>
      <c r="G25" s="49">
        <v>0</v>
      </c>
      <c r="H25" s="49">
        <f t="shared" ref="H25:H35" si="8">F25+G25</f>
        <v>139.9</v>
      </c>
      <c r="I25" s="70" t="s">
        <v>30</v>
      </c>
      <c r="J25" s="72"/>
    </row>
    <row r="26" customHeight="1" spans="1:10">
      <c r="A26" s="63"/>
      <c r="B26" s="64"/>
      <c r="C26" s="65"/>
      <c r="D26" s="63"/>
      <c r="E26" s="65"/>
      <c r="F26" s="49">
        <v>3561.5</v>
      </c>
      <c r="G26" s="49">
        <v>0</v>
      </c>
      <c r="H26" s="49">
        <f t="shared" si="8"/>
        <v>3561.5</v>
      </c>
      <c r="I26" s="70" t="s">
        <v>31</v>
      </c>
      <c r="J26" s="72"/>
    </row>
    <row r="27" customHeight="1" spans="1:10">
      <c r="A27" s="63"/>
      <c r="B27" s="64"/>
      <c r="C27" s="65"/>
      <c r="D27" s="63"/>
      <c r="E27" s="65"/>
      <c r="F27" s="49">
        <v>199</v>
      </c>
      <c r="G27" s="49">
        <v>0</v>
      </c>
      <c r="H27" s="49">
        <f t="shared" si="8"/>
        <v>199</v>
      </c>
      <c r="I27" s="70" t="s">
        <v>31</v>
      </c>
      <c r="J27" s="72"/>
    </row>
    <row r="28" customHeight="1" spans="1:10">
      <c r="A28" s="63"/>
      <c r="B28" s="64"/>
      <c r="C28" s="65"/>
      <c r="D28" s="63"/>
      <c r="E28" s="65"/>
      <c r="F28" s="49">
        <v>1106.33</v>
      </c>
      <c r="G28" s="49">
        <v>0</v>
      </c>
      <c r="H28" s="49">
        <f t="shared" si="8"/>
        <v>1106.33</v>
      </c>
      <c r="I28" s="78" t="s">
        <v>32</v>
      </c>
      <c r="J28" s="72"/>
    </row>
    <row r="29" customHeight="1" spans="1:10">
      <c r="A29" s="63"/>
      <c r="B29" s="64"/>
      <c r="C29" s="65"/>
      <c r="D29" s="63"/>
      <c r="E29" s="65"/>
      <c r="F29" s="49">
        <v>7799.95</v>
      </c>
      <c r="G29" s="49">
        <v>0</v>
      </c>
      <c r="H29" s="49">
        <f t="shared" si="8"/>
        <v>7799.95</v>
      </c>
      <c r="I29" s="78" t="s">
        <v>33</v>
      </c>
      <c r="J29" s="72"/>
    </row>
    <row r="30" customHeight="1" spans="1:10">
      <c r="A30" s="63"/>
      <c r="B30" s="64"/>
      <c r="C30" s="65"/>
      <c r="D30" s="63"/>
      <c r="E30" s="65"/>
      <c r="F30" s="49">
        <v>278</v>
      </c>
      <c r="G30" s="49">
        <v>0</v>
      </c>
      <c r="H30" s="49">
        <f t="shared" si="8"/>
        <v>278</v>
      </c>
      <c r="I30" s="78" t="s">
        <v>34</v>
      </c>
      <c r="J30" s="72"/>
    </row>
    <row r="31" customHeight="1" spans="1:10">
      <c r="A31" s="63"/>
      <c r="B31" s="64"/>
      <c r="C31" s="65"/>
      <c r="D31" s="63"/>
      <c r="E31" s="65"/>
      <c r="F31" s="49">
        <v>0</v>
      </c>
      <c r="G31" s="49">
        <v>228</v>
      </c>
      <c r="H31" s="49">
        <f t="shared" si="8"/>
        <v>228</v>
      </c>
      <c r="I31" s="78" t="s">
        <v>35</v>
      </c>
      <c r="J31" s="72"/>
    </row>
    <row r="32" customHeight="1" spans="1:10">
      <c r="A32" s="63"/>
      <c r="B32" s="64"/>
      <c r="C32" s="65"/>
      <c r="D32" s="63"/>
      <c r="E32" s="65"/>
      <c r="F32" s="49">
        <v>60.8</v>
      </c>
      <c r="G32" s="49">
        <v>0</v>
      </c>
      <c r="H32" s="49">
        <f t="shared" si="8"/>
        <v>60.8</v>
      </c>
      <c r="I32" s="78" t="s">
        <v>36</v>
      </c>
      <c r="J32" s="72"/>
    </row>
    <row r="33" customHeight="1" spans="1:10">
      <c r="A33" s="63"/>
      <c r="B33" s="64"/>
      <c r="C33" s="65"/>
      <c r="D33" s="63"/>
      <c r="E33" s="65"/>
      <c r="F33" s="49">
        <v>1824</v>
      </c>
      <c r="G33" s="49">
        <v>0</v>
      </c>
      <c r="H33" s="49">
        <f t="shared" si="8"/>
        <v>1824</v>
      </c>
      <c r="I33" s="79" t="s">
        <v>31</v>
      </c>
      <c r="J33" s="72"/>
    </row>
    <row r="34" customHeight="1" spans="1:10">
      <c r="A34" s="63"/>
      <c r="B34" s="64"/>
      <c r="C34" s="65"/>
      <c r="D34" s="63"/>
      <c r="E34" s="65"/>
      <c r="F34" s="49">
        <v>280.88</v>
      </c>
      <c r="G34" s="49">
        <v>0</v>
      </c>
      <c r="H34" s="49">
        <f t="shared" si="8"/>
        <v>280.88</v>
      </c>
      <c r="I34" s="79" t="s">
        <v>37</v>
      </c>
      <c r="J34" s="72"/>
    </row>
    <row r="35" customHeight="1" spans="1:10">
      <c r="A35" s="63"/>
      <c r="B35" s="64"/>
      <c r="C35" s="65"/>
      <c r="D35" s="63"/>
      <c r="E35" s="65"/>
      <c r="F35" s="49">
        <v>226</v>
      </c>
      <c r="G35" s="49">
        <v>0</v>
      </c>
      <c r="H35" s="49">
        <f t="shared" si="8"/>
        <v>226</v>
      </c>
      <c r="I35" s="79" t="s">
        <v>38</v>
      </c>
      <c r="J35" s="72"/>
    </row>
    <row r="36" customHeight="1" spans="1:10">
      <c r="A36" s="63"/>
      <c r="B36" s="64"/>
      <c r="C36" s="65"/>
      <c r="D36" s="63"/>
      <c r="E36" s="65"/>
      <c r="F36" s="49">
        <v>99.6</v>
      </c>
      <c r="G36" s="49">
        <v>0</v>
      </c>
      <c r="H36" s="49">
        <f>F36+G36</f>
        <v>99.6</v>
      </c>
      <c r="I36" s="80" t="s">
        <v>39</v>
      </c>
      <c r="J36" s="72"/>
    </row>
    <row r="37" customHeight="1" spans="1:10">
      <c r="A37" s="63"/>
      <c r="B37" s="64"/>
      <c r="C37" s="65"/>
      <c r="D37" s="63"/>
      <c r="E37" s="65"/>
      <c r="F37" s="49">
        <v>398.1</v>
      </c>
      <c r="G37" s="49">
        <v>0</v>
      </c>
      <c r="H37" s="49">
        <f>F37+G37</f>
        <v>398.1</v>
      </c>
      <c r="I37" s="70" t="s">
        <v>40</v>
      </c>
      <c r="J37" s="72"/>
    </row>
    <row r="38" customHeight="1" spans="1:10">
      <c r="A38" s="63"/>
      <c r="B38" s="64"/>
      <c r="C38" s="65"/>
      <c r="D38" s="63"/>
      <c r="E38" s="65"/>
      <c r="F38" s="49">
        <v>187.28</v>
      </c>
      <c r="G38" s="49">
        <v>0</v>
      </c>
      <c r="H38" s="49">
        <f>F38+G38</f>
        <v>187.28</v>
      </c>
      <c r="I38" s="70" t="s">
        <v>34</v>
      </c>
      <c r="J38" s="72"/>
    </row>
    <row r="39" customHeight="1" spans="1:10">
      <c r="A39" s="57"/>
      <c r="B39" s="58"/>
      <c r="C39" s="59"/>
      <c r="D39" s="57"/>
      <c r="E39" s="59"/>
      <c r="F39" s="49">
        <v>127.9</v>
      </c>
      <c r="G39" s="49">
        <v>0</v>
      </c>
      <c r="H39" s="49">
        <f>F39+G39</f>
        <v>127.9</v>
      </c>
      <c r="I39" s="70" t="s">
        <v>41</v>
      </c>
      <c r="J39" s="72"/>
    </row>
    <row r="40" s="39" customFormat="1" customHeight="1" spans="1:10">
      <c r="A40" s="51"/>
      <c r="B40" s="52" t="s">
        <v>42</v>
      </c>
      <c r="C40" s="53">
        <f>SUM(C23)</f>
        <v>0</v>
      </c>
      <c r="D40" s="53">
        <f t="shared" ref="D40:E40" si="9">SUM(D23)</f>
        <v>0</v>
      </c>
      <c r="E40" s="53">
        <f t="shared" si="9"/>
        <v>0</v>
      </c>
      <c r="F40" s="53">
        <f>SUM(F23:F39)</f>
        <v>18005.24</v>
      </c>
      <c r="G40" s="53">
        <f>SUM(G23:G39)</f>
        <v>228</v>
      </c>
      <c r="H40" s="53">
        <f>SUM(H23:H39)</f>
        <v>18233.24</v>
      </c>
      <c r="I40" s="73"/>
      <c r="J40" s="74"/>
    </row>
    <row r="41" customHeight="1" spans="1:10">
      <c r="A41" s="47">
        <v>6</v>
      </c>
      <c r="B41" s="48" t="s">
        <v>43</v>
      </c>
      <c r="C41" s="49">
        <v>0</v>
      </c>
      <c r="D41" s="50"/>
      <c r="E41" s="49">
        <f t="shared" ref="E39:E58" si="10">C41*D41</f>
        <v>0</v>
      </c>
      <c r="F41" s="49">
        <v>0</v>
      </c>
      <c r="G41" s="49">
        <v>0</v>
      </c>
      <c r="H41" s="49">
        <f>F41+G41</f>
        <v>0</v>
      </c>
      <c r="I41" s="70"/>
      <c r="J41" s="71" t="s">
        <v>44</v>
      </c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>F42+G42</f>
        <v>0</v>
      </c>
      <c r="I42" s="70"/>
      <c r="J42" s="76"/>
    </row>
    <row r="43" customHeight="1" spans="1:10">
      <c r="A43" s="47"/>
      <c r="B43" s="48"/>
      <c r="C43" s="49"/>
      <c r="D43" s="50"/>
      <c r="E43" s="49"/>
      <c r="F43" s="49">
        <v>0</v>
      </c>
      <c r="G43" s="49">
        <v>0</v>
      </c>
      <c r="H43" s="49">
        <f>F43+G43</f>
        <v>0</v>
      </c>
      <c r="I43" s="70"/>
      <c r="J43" s="76"/>
    </row>
    <row r="44" customHeight="1" spans="1:10">
      <c r="A44" s="47"/>
      <c r="B44" s="48"/>
      <c r="C44" s="49"/>
      <c r="D44" s="50"/>
      <c r="E44" s="49"/>
      <c r="F44" s="49">
        <v>0</v>
      </c>
      <c r="G44" s="49">
        <v>0</v>
      </c>
      <c r="H44" s="49">
        <f>F44+G44</f>
        <v>0</v>
      </c>
      <c r="I44" s="70"/>
      <c r="J44" s="76"/>
    </row>
    <row r="45" s="39" customFormat="1" customHeight="1" spans="1:10">
      <c r="A45" s="51"/>
      <c r="B45" s="52" t="s">
        <v>45</v>
      </c>
      <c r="C45" s="53">
        <f>SUM(C41)</f>
        <v>0</v>
      </c>
      <c r="D45" s="53">
        <f t="shared" ref="D45:H45" si="11">SUM(D41)</f>
        <v>0</v>
      </c>
      <c r="E45" s="53">
        <f t="shared" si="11"/>
        <v>0</v>
      </c>
      <c r="F45" s="53">
        <f t="shared" si="11"/>
        <v>0</v>
      </c>
      <c r="G45" s="53">
        <f t="shared" si="11"/>
        <v>0</v>
      </c>
      <c r="H45" s="53">
        <f t="shared" si="11"/>
        <v>0</v>
      </c>
      <c r="I45" s="73"/>
      <c r="J45" s="77"/>
    </row>
    <row r="46" customHeight="1" spans="1:10">
      <c r="A46" s="47">
        <v>7</v>
      </c>
      <c r="B46" s="48" t="s">
        <v>46</v>
      </c>
      <c r="C46" s="49">
        <v>0</v>
      </c>
      <c r="D46" s="50"/>
      <c r="E46" s="49">
        <f t="shared" si="10"/>
        <v>0</v>
      </c>
      <c r="F46" s="49">
        <v>0</v>
      </c>
      <c r="G46" s="49">
        <v>0</v>
      </c>
      <c r="H46" s="49">
        <f>F46+G46</f>
        <v>0</v>
      </c>
      <c r="I46" s="70"/>
      <c r="J46" s="81"/>
    </row>
    <row r="47" customHeight="1" spans="1:10">
      <c r="A47" s="47"/>
      <c r="B47" s="48"/>
      <c r="C47" s="49"/>
      <c r="D47" s="50"/>
      <c r="E47" s="49"/>
      <c r="F47" s="49">
        <v>0</v>
      </c>
      <c r="G47" s="49">
        <v>0</v>
      </c>
      <c r="H47" s="49">
        <f>F47+G47</f>
        <v>0</v>
      </c>
      <c r="I47" s="70"/>
      <c r="J47" s="82"/>
    </row>
    <row r="48" customHeight="1" spans="1:10">
      <c r="A48" s="47"/>
      <c r="B48" s="48"/>
      <c r="C48" s="49"/>
      <c r="D48" s="50"/>
      <c r="E48" s="49"/>
      <c r="F48" s="49">
        <v>0</v>
      </c>
      <c r="G48" s="49">
        <v>0</v>
      </c>
      <c r="H48" s="49">
        <f>F48+G48</f>
        <v>0</v>
      </c>
      <c r="I48" s="70"/>
      <c r="J48" s="82"/>
    </row>
    <row r="49" customHeight="1" spans="1:10">
      <c r="A49" s="47"/>
      <c r="B49" s="48"/>
      <c r="C49" s="49"/>
      <c r="D49" s="50"/>
      <c r="E49" s="49"/>
      <c r="F49" s="49">
        <v>0</v>
      </c>
      <c r="G49" s="49">
        <v>0</v>
      </c>
      <c r="H49" s="49">
        <f>F49+G49</f>
        <v>0</v>
      </c>
      <c r="I49" s="70"/>
      <c r="J49" s="82"/>
    </row>
    <row r="50" s="39" customFormat="1" customHeight="1" spans="1:10">
      <c r="A50" s="51"/>
      <c r="B50" s="52" t="s">
        <v>47</v>
      </c>
      <c r="C50" s="53">
        <f>SUM(C46)</f>
        <v>0</v>
      </c>
      <c r="D50" s="53">
        <f t="shared" ref="D50:H50" si="12">SUM(D46)</f>
        <v>0</v>
      </c>
      <c r="E50" s="53">
        <f t="shared" si="12"/>
        <v>0</v>
      </c>
      <c r="F50" s="53">
        <f t="shared" si="12"/>
        <v>0</v>
      </c>
      <c r="G50" s="53">
        <f t="shared" si="12"/>
        <v>0</v>
      </c>
      <c r="H50" s="53">
        <f t="shared" si="12"/>
        <v>0</v>
      </c>
      <c r="I50" s="73"/>
      <c r="J50" s="83"/>
    </row>
    <row r="51" customHeight="1" spans="1:10">
      <c r="A51" s="47">
        <v>8</v>
      </c>
      <c r="B51" s="48" t="s">
        <v>48</v>
      </c>
      <c r="C51" s="49">
        <v>0</v>
      </c>
      <c r="D51" s="50"/>
      <c r="E51" s="49">
        <f t="shared" si="10"/>
        <v>0</v>
      </c>
      <c r="F51" s="49">
        <v>0</v>
      </c>
      <c r="G51" s="49">
        <v>0</v>
      </c>
      <c r="H51" s="49">
        <f t="shared" ref="H51:H56" si="13">F51+G51</f>
        <v>0</v>
      </c>
      <c r="I51" s="70"/>
      <c r="J51" s="75" t="s">
        <v>49</v>
      </c>
    </row>
    <row r="52" customHeight="1" spans="1:10">
      <c r="A52" s="47"/>
      <c r="B52" s="48"/>
      <c r="C52" s="49"/>
      <c r="D52" s="50"/>
      <c r="E52" s="49"/>
      <c r="F52" s="49">
        <v>0</v>
      </c>
      <c r="G52" s="49">
        <v>0</v>
      </c>
      <c r="H52" s="49">
        <f t="shared" si="13"/>
        <v>0</v>
      </c>
      <c r="I52" s="70"/>
      <c r="J52" s="76"/>
    </row>
    <row r="53" s="39" customFormat="1" customHeight="1" spans="1:10">
      <c r="A53" s="51"/>
      <c r="B53" s="52" t="s">
        <v>50</v>
      </c>
      <c r="C53" s="53">
        <f>SUM(C51)</f>
        <v>0</v>
      </c>
      <c r="D53" s="53">
        <f t="shared" ref="D53:H53" si="14">SUM(D51)</f>
        <v>0</v>
      </c>
      <c r="E53" s="53">
        <f t="shared" si="14"/>
        <v>0</v>
      </c>
      <c r="F53" s="53">
        <f t="shared" si="14"/>
        <v>0</v>
      </c>
      <c r="G53" s="53">
        <f t="shared" si="14"/>
        <v>0</v>
      </c>
      <c r="H53" s="53">
        <f t="shared" si="14"/>
        <v>0</v>
      </c>
      <c r="I53" s="73"/>
      <c r="J53" s="77"/>
    </row>
    <row r="54" customHeight="1" spans="1:10">
      <c r="A54" s="47">
        <v>9</v>
      </c>
      <c r="B54" s="48" t="s">
        <v>51</v>
      </c>
      <c r="C54" s="49">
        <v>0</v>
      </c>
      <c r="D54" s="50"/>
      <c r="E54" s="49">
        <f t="shared" si="10"/>
        <v>0</v>
      </c>
      <c r="F54" s="49">
        <v>0</v>
      </c>
      <c r="G54" s="49">
        <v>0</v>
      </c>
      <c r="H54" s="49">
        <f t="shared" si="13"/>
        <v>0</v>
      </c>
      <c r="I54" s="70"/>
      <c r="J54" s="71" t="s">
        <v>52</v>
      </c>
    </row>
    <row r="55" customHeight="1" spans="1:10">
      <c r="A55" s="47"/>
      <c r="B55" s="48"/>
      <c r="C55" s="49"/>
      <c r="D55" s="50"/>
      <c r="E55" s="49"/>
      <c r="F55" s="49">
        <v>0</v>
      </c>
      <c r="G55" s="49">
        <v>0</v>
      </c>
      <c r="H55" s="49">
        <f t="shared" si="13"/>
        <v>0</v>
      </c>
      <c r="I55" s="70"/>
      <c r="J55" s="72"/>
    </row>
    <row r="56" customHeight="1" spans="1:10">
      <c r="A56" s="47"/>
      <c r="B56" s="48"/>
      <c r="C56" s="49"/>
      <c r="D56" s="50"/>
      <c r="E56" s="49"/>
      <c r="F56" s="49">
        <v>0</v>
      </c>
      <c r="G56" s="49">
        <v>0</v>
      </c>
      <c r="H56" s="49">
        <f t="shared" si="13"/>
        <v>0</v>
      </c>
      <c r="I56" s="70"/>
      <c r="J56" s="72"/>
    </row>
    <row r="57" s="39" customFormat="1" customHeight="1" spans="1:10">
      <c r="A57" s="51"/>
      <c r="B57" s="52" t="s">
        <v>53</v>
      </c>
      <c r="C57" s="53">
        <f>SUM(C54)</f>
        <v>0</v>
      </c>
      <c r="D57" s="53">
        <f t="shared" ref="D57:H57" si="15">SUM(D54)</f>
        <v>0</v>
      </c>
      <c r="E57" s="53">
        <f t="shared" si="15"/>
        <v>0</v>
      </c>
      <c r="F57" s="53">
        <f t="shared" si="15"/>
        <v>0</v>
      </c>
      <c r="G57" s="53">
        <f t="shared" si="15"/>
        <v>0</v>
      </c>
      <c r="H57" s="53">
        <f t="shared" si="15"/>
        <v>0</v>
      </c>
      <c r="I57" s="73"/>
      <c r="J57" s="74"/>
    </row>
    <row r="58" customHeight="1" spans="1:10">
      <c r="A58" s="54">
        <v>10</v>
      </c>
      <c r="B58" s="48" t="s">
        <v>54</v>
      </c>
      <c r="C58" s="49">
        <v>0</v>
      </c>
      <c r="D58" s="50"/>
      <c r="E58" s="49">
        <f t="shared" si="10"/>
        <v>0</v>
      </c>
      <c r="F58" s="49">
        <v>2660</v>
      </c>
      <c r="G58" s="49">
        <v>0</v>
      </c>
      <c r="H58" s="49">
        <f>F58+G58</f>
        <v>2660</v>
      </c>
      <c r="I58" s="80" t="s">
        <v>55</v>
      </c>
      <c r="J58" s="81"/>
    </row>
    <row r="59" customHeight="1" spans="1:10">
      <c r="A59" s="60"/>
      <c r="B59" s="48"/>
      <c r="C59" s="49"/>
      <c r="D59" s="50"/>
      <c r="E59" s="49"/>
      <c r="F59" s="49">
        <v>300</v>
      </c>
      <c r="G59" s="49">
        <v>0</v>
      </c>
      <c r="H59" s="49">
        <f>F59+G59</f>
        <v>300</v>
      </c>
      <c r="I59" s="80" t="s">
        <v>56</v>
      </c>
      <c r="J59" s="82"/>
    </row>
    <row r="60" customHeight="1" spans="1:10">
      <c r="A60" s="60"/>
      <c r="B60" s="48"/>
      <c r="C60" s="49"/>
      <c r="D60" s="50"/>
      <c r="E60" s="49"/>
      <c r="F60" s="49">
        <v>0</v>
      </c>
      <c r="G60" s="49">
        <v>3000</v>
      </c>
      <c r="H60" s="49">
        <f t="shared" ref="H60:H69" si="16">F60+G60</f>
        <v>3000</v>
      </c>
      <c r="I60" s="78" t="s">
        <v>57</v>
      </c>
      <c r="J60" s="82"/>
    </row>
    <row r="61" customHeight="1" spans="1:10">
      <c r="A61" s="60"/>
      <c r="B61" s="48"/>
      <c r="C61" s="49"/>
      <c r="D61" s="50"/>
      <c r="E61" s="49"/>
      <c r="F61" s="49">
        <v>3206</v>
      </c>
      <c r="G61" s="49">
        <v>0</v>
      </c>
      <c r="H61" s="49">
        <f t="shared" si="16"/>
        <v>3206</v>
      </c>
      <c r="I61" s="78" t="s">
        <v>58</v>
      </c>
      <c r="J61" s="82"/>
    </row>
    <row r="62" customHeight="1" spans="1:10">
      <c r="A62" s="60"/>
      <c r="B62" s="48"/>
      <c r="C62" s="49"/>
      <c r="D62" s="50"/>
      <c r="E62" s="49"/>
      <c r="F62" s="49">
        <v>579</v>
      </c>
      <c r="G62" s="49">
        <v>0</v>
      </c>
      <c r="H62" s="49">
        <f t="shared" si="16"/>
        <v>579</v>
      </c>
      <c r="I62" s="78" t="s">
        <v>59</v>
      </c>
      <c r="J62" s="82"/>
    </row>
    <row r="63" customHeight="1" spans="1:10">
      <c r="A63" s="60"/>
      <c r="B63" s="48"/>
      <c r="C63" s="49"/>
      <c r="D63" s="50"/>
      <c r="E63" s="49"/>
      <c r="F63" s="49">
        <v>0</v>
      </c>
      <c r="G63" s="49">
        <v>1200</v>
      </c>
      <c r="H63" s="49">
        <f t="shared" si="16"/>
        <v>1200</v>
      </c>
      <c r="I63" s="78" t="s">
        <v>60</v>
      </c>
      <c r="J63" s="82"/>
    </row>
    <row r="64" customHeight="1" spans="1:10">
      <c r="A64" s="60"/>
      <c r="B64" s="48"/>
      <c r="C64" s="49"/>
      <c r="D64" s="50"/>
      <c r="E64" s="49"/>
      <c r="F64" s="49">
        <v>152.6</v>
      </c>
      <c r="G64" s="49">
        <v>0</v>
      </c>
      <c r="H64" s="49">
        <f t="shared" si="16"/>
        <v>152.6</v>
      </c>
      <c r="I64" s="78" t="s">
        <v>59</v>
      </c>
      <c r="J64" s="82"/>
    </row>
    <row r="65" customHeight="1" spans="1:10">
      <c r="A65" s="60"/>
      <c r="B65" s="48"/>
      <c r="C65" s="49"/>
      <c r="D65" s="50"/>
      <c r="E65" s="49"/>
      <c r="F65" s="49">
        <v>304</v>
      </c>
      <c r="G65" s="49">
        <v>0</v>
      </c>
      <c r="H65" s="49">
        <f t="shared" si="16"/>
        <v>304</v>
      </c>
      <c r="I65" s="78" t="s">
        <v>61</v>
      </c>
      <c r="J65" s="82"/>
    </row>
    <row r="66" customHeight="1" spans="1:10">
      <c r="A66" s="60"/>
      <c r="B66" s="48"/>
      <c r="C66" s="49"/>
      <c r="D66" s="50"/>
      <c r="E66" s="49"/>
      <c r="F66" s="49">
        <v>453.34</v>
      </c>
      <c r="G66" s="49">
        <v>0</v>
      </c>
      <c r="H66" s="49">
        <f t="shared" si="16"/>
        <v>453.34</v>
      </c>
      <c r="I66" s="80" t="s">
        <v>62</v>
      </c>
      <c r="J66" s="82"/>
    </row>
    <row r="67" customHeight="1" spans="1:10">
      <c r="A67" s="60"/>
      <c r="B67" s="48"/>
      <c r="C67" s="49"/>
      <c r="D67" s="50"/>
      <c r="E67" s="49"/>
      <c r="F67" s="49">
        <v>0</v>
      </c>
      <c r="G67" s="49">
        <v>57.15</v>
      </c>
      <c r="H67" s="49">
        <f t="shared" si="16"/>
        <v>57.15</v>
      </c>
      <c r="I67" s="80" t="s">
        <v>63</v>
      </c>
      <c r="J67" s="82"/>
    </row>
    <row r="68" customHeight="1" spans="1:10">
      <c r="A68" s="60"/>
      <c r="B68" s="48"/>
      <c r="C68" s="49"/>
      <c r="D68" s="50"/>
      <c r="E68" s="49"/>
      <c r="F68" s="49">
        <v>0</v>
      </c>
      <c r="G68" s="49">
        <v>47.63</v>
      </c>
      <c r="H68" s="49">
        <f t="shared" si="16"/>
        <v>47.63</v>
      </c>
      <c r="I68" s="80" t="s">
        <v>64</v>
      </c>
      <c r="J68" s="82"/>
    </row>
    <row r="69" customHeight="1" spans="1:10">
      <c r="A69" s="60"/>
      <c r="B69" s="48"/>
      <c r="C69" s="49"/>
      <c r="D69" s="50"/>
      <c r="E69" s="49"/>
      <c r="F69" s="49">
        <v>0</v>
      </c>
      <c r="G69" s="49">
        <v>130</v>
      </c>
      <c r="H69" s="49">
        <f t="shared" si="16"/>
        <v>130</v>
      </c>
      <c r="I69" s="80" t="s">
        <v>65</v>
      </c>
      <c r="J69" s="82"/>
    </row>
    <row r="70" s="39" customFormat="1" customHeight="1" spans="1:10">
      <c r="A70" s="51"/>
      <c r="B70" s="52" t="s">
        <v>66</v>
      </c>
      <c r="C70" s="53">
        <f>SUM(C58)</f>
        <v>0</v>
      </c>
      <c r="D70" s="53">
        <f>SUM(D58)</f>
        <v>0</v>
      </c>
      <c r="E70" s="53">
        <f>SUM(E58)</f>
        <v>0</v>
      </c>
      <c r="F70" s="53">
        <f>SUM(F58:F69)</f>
        <v>7654.94</v>
      </c>
      <c r="G70" s="53">
        <f>SUM(G58:G69)</f>
        <v>4434.78</v>
      </c>
      <c r="H70" s="53">
        <f>SUM(H58:H69)</f>
        <v>12089.72</v>
      </c>
      <c r="I70" s="73"/>
      <c r="J70" s="83"/>
    </row>
    <row r="71" customHeight="1" spans="1:10">
      <c r="A71" s="51"/>
      <c r="B71" s="52" t="s">
        <v>67</v>
      </c>
      <c r="C71" s="53">
        <f>SUM(C70,C57,C53,C50,C45,C40,C22,C19,C14,C11)</f>
        <v>0</v>
      </c>
      <c r="D71" s="53">
        <f t="shared" ref="D71:H71" si="17">SUM(D70,D57,D53,D50,D45,D40,D22,D19,D14,D11)</f>
        <v>0</v>
      </c>
      <c r="E71" s="53">
        <f t="shared" si="17"/>
        <v>0</v>
      </c>
      <c r="F71" s="53">
        <f t="shared" si="17"/>
        <v>25660.18</v>
      </c>
      <c r="G71" s="53">
        <f t="shared" si="17"/>
        <v>4662.78</v>
      </c>
      <c r="H71" s="53">
        <f t="shared" si="17"/>
        <v>30322.96</v>
      </c>
      <c r="I71" s="73"/>
      <c r="J71" s="89"/>
    </row>
    <row r="75" customHeight="1" spans="1:9">
      <c r="A75" s="84" t="s">
        <v>68</v>
      </c>
      <c r="B75" s="85"/>
      <c r="C75" s="86" t="s">
        <v>69</v>
      </c>
      <c r="D75" s="86"/>
      <c r="E75" s="86" t="s">
        <v>70</v>
      </c>
      <c r="F75" s="86"/>
      <c r="G75" s="86" t="s">
        <v>71</v>
      </c>
      <c r="H75" s="86"/>
      <c r="I75" s="90" t="s">
        <v>72</v>
      </c>
    </row>
    <row r="76" customHeight="1" spans="1:9">
      <c r="A76" s="87">
        <f>E71</f>
        <v>0</v>
      </c>
      <c r="B76" s="88"/>
      <c r="C76" s="88">
        <f>H71</f>
        <v>30322.96</v>
      </c>
      <c r="D76" s="88"/>
      <c r="E76" s="88">
        <f>F71</f>
        <v>25660.18</v>
      </c>
      <c r="F76" s="88"/>
      <c r="G76" s="88">
        <f>G71</f>
        <v>4662.78</v>
      </c>
      <c r="H76" s="88"/>
      <c r="I76" s="91">
        <f>A76-C76</f>
        <v>-30322.96</v>
      </c>
    </row>
  </sheetData>
  <mergeCells count="75">
    <mergeCell ref="C2:H2"/>
    <mergeCell ref="I3:J3"/>
    <mergeCell ref="C4:E4"/>
    <mergeCell ref="F4:I4"/>
    <mergeCell ref="A75:B75"/>
    <mergeCell ref="C75:D75"/>
    <mergeCell ref="E75:F75"/>
    <mergeCell ref="G75:H75"/>
    <mergeCell ref="A76:B76"/>
    <mergeCell ref="C76:D76"/>
    <mergeCell ref="E76:F76"/>
    <mergeCell ref="G76:H76"/>
    <mergeCell ref="A4:A5"/>
    <mergeCell ref="A6:A10"/>
    <mergeCell ref="A12:A13"/>
    <mergeCell ref="A15:A18"/>
    <mergeCell ref="A20:A21"/>
    <mergeCell ref="A23:A39"/>
    <mergeCell ref="A41:A44"/>
    <mergeCell ref="A46:A49"/>
    <mergeCell ref="A51:A52"/>
    <mergeCell ref="A54:A56"/>
    <mergeCell ref="A58:A69"/>
    <mergeCell ref="B4:B5"/>
    <mergeCell ref="B6:B10"/>
    <mergeCell ref="B12:B13"/>
    <mergeCell ref="B15:B18"/>
    <mergeCell ref="B20:B21"/>
    <mergeCell ref="B23:B39"/>
    <mergeCell ref="B41:B44"/>
    <mergeCell ref="B46:B49"/>
    <mergeCell ref="B51:B52"/>
    <mergeCell ref="B54:B56"/>
    <mergeCell ref="B58:B69"/>
    <mergeCell ref="C6:C10"/>
    <mergeCell ref="C12:C13"/>
    <mergeCell ref="C15:C18"/>
    <mergeCell ref="C20:C21"/>
    <mergeCell ref="C23:C39"/>
    <mergeCell ref="C41:C44"/>
    <mergeCell ref="C46:C49"/>
    <mergeCell ref="C51:C52"/>
    <mergeCell ref="C54:C56"/>
    <mergeCell ref="C58:C69"/>
    <mergeCell ref="D6:D10"/>
    <mergeCell ref="D12:D13"/>
    <mergeCell ref="D15:D18"/>
    <mergeCell ref="D20:D21"/>
    <mergeCell ref="D23:D39"/>
    <mergeCell ref="D41:D44"/>
    <mergeCell ref="D46:D49"/>
    <mergeCell ref="D51:D52"/>
    <mergeCell ref="D54:D56"/>
    <mergeCell ref="D58:D69"/>
    <mergeCell ref="E6:E10"/>
    <mergeCell ref="E12:E13"/>
    <mergeCell ref="E15:E18"/>
    <mergeCell ref="E20:E21"/>
    <mergeCell ref="E23:E39"/>
    <mergeCell ref="E41:E44"/>
    <mergeCell ref="E46:E49"/>
    <mergeCell ref="E51:E52"/>
    <mergeCell ref="E54:E56"/>
    <mergeCell ref="E58:E69"/>
    <mergeCell ref="J4:J5"/>
    <mergeCell ref="J6:J11"/>
    <mergeCell ref="J12:J14"/>
    <mergeCell ref="J15:J19"/>
    <mergeCell ref="J20:J22"/>
    <mergeCell ref="J23:J40"/>
    <mergeCell ref="J41:J45"/>
    <mergeCell ref="J46:J50"/>
    <mergeCell ref="J51:J53"/>
    <mergeCell ref="J54:J57"/>
    <mergeCell ref="J58:J70"/>
  </mergeCells>
  <pageMargins left="0.7" right="0.7" top="0.75" bottom="0.75" header="0.3" footer="0.3"/>
  <pageSetup paperSize="9" scale="44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74</v>
      </c>
      <c r="E8" s="8"/>
      <c r="F8" s="21"/>
      <c r="G8" s="21"/>
      <c r="H8" s="8" t="s">
        <v>75</v>
      </c>
      <c r="I8" s="7"/>
      <c r="J8" s="21"/>
      <c r="K8" s="27"/>
    </row>
    <row r="9" ht="18.75" customHeight="1" spans="2:11">
      <c r="B9" s="6"/>
      <c r="C9" s="7"/>
      <c r="D9" s="8" t="s">
        <v>76</v>
      </c>
      <c r="E9" s="8"/>
      <c r="F9" s="21"/>
      <c r="G9" s="21"/>
      <c r="H9" s="8" t="s">
        <v>77</v>
      </c>
      <c r="I9" s="7"/>
      <c r="J9" s="21"/>
      <c r="K9" s="27"/>
    </row>
    <row r="10" ht="18.75" customHeight="1" spans="2:11">
      <c r="B10" s="6"/>
      <c r="C10" s="7"/>
      <c r="D10" s="8" t="s">
        <v>78</v>
      </c>
      <c r="E10" s="8"/>
      <c r="F10" s="21"/>
      <c r="G10" s="21"/>
      <c r="H10" s="8" t="s">
        <v>79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80</v>
      </c>
      <c r="E13" s="11" t="s">
        <v>81</v>
      </c>
      <c r="F13" s="12"/>
      <c r="G13" s="19" t="s">
        <v>82</v>
      </c>
      <c r="H13" s="12" t="s">
        <v>83</v>
      </c>
      <c r="I13" s="11" t="s">
        <v>84</v>
      </c>
      <c r="J13" s="12"/>
      <c r="K13" s="19" t="s">
        <v>85</v>
      </c>
    </row>
    <row r="14" ht="18" customHeight="1" spans="2:11">
      <c r="B14" s="13">
        <v>1</v>
      </c>
      <c r="C14" s="14"/>
      <c r="D14" s="15" t="s">
        <v>86</v>
      </c>
      <c r="E14" s="13" t="s">
        <v>87</v>
      </c>
      <c r="F14" s="14"/>
      <c r="G14" s="23">
        <v>0</v>
      </c>
      <c r="H14" s="23"/>
      <c r="I14" s="29"/>
      <c r="J14" s="30"/>
      <c r="K14" s="31" t="s">
        <v>88</v>
      </c>
    </row>
    <row r="15" ht="18" customHeight="1" spans="2:11">
      <c r="B15" s="13">
        <v>2</v>
      </c>
      <c r="C15" s="14"/>
      <c r="D15" s="16"/>
      <c r="E15" s="22" t="s">
        <v>89</v>
      </c>
      <c r="F15" s="22"/>
      <c r="G15" s="23">
        <v>0</v>
      </c>
      <c r="H15" s="23">
        <v>323.16</v>
      </c>
      <c r="I15" s="29"/>
      <c r="J15" s="30"/>
      <c r="K15" s="31" t="s">
        <v>90</v>
      </c>
    </row>
    <row r="16" ht="18" customHeight="1" spans="2:11">
      <c r="B16" s="13">
        <v>3</v>
      </c>
      <c r="C16" s="14"/>
      <c r="D16" s="16"/>
      <c r="E16" s="13" t="s">
        <v>91</v>
      </c>
      <c r="F16" s="14"/>
      <c r="G16" s="23">
        <v>0</v>
      </c>
      <c r="H16" s="23"/>
      <c r="I16" s="29"/>
      <c r="J16" s="30"/>
      <c r="K16" s="31" t="s">
        <v>92</v>
      </c>
    </row>
    <row r="17" ht="18" customHeight="1" spans="2:11">
      <c r="B17" s="13">
        <v>4</v>
      </c>
      <c r="C17" s="14"/>
      <c r="D17" s="16"/>
      <c r="E17" s="13" t="s">
        <v>93</v>
      </c>
      <c r="F17" s="14"/>
      <c r="G17" s="23">
        <v>0</v>
      </c>
      <c r="H17" s="23">
        <v>372.3</v>
      </c>
      <c r="I17" s="29"/>
      <c r="J17" s="30"/>
      <c r="K17" s="31" t="s">
        <v>94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54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67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83</v>
      </c>
      <c r="C24" s="19"/>
      <c r="D24" s="19"/>
      <c r="E24" s="19"/>
      <c r="F24" s="19"/>
      <c r="G24" s="19" t="s">
        <v>95</v>
      </c>
      <c r="H24" s="19"/>
      <c r="I24" s="19"/>
      <c r="J24" s="19"/>
      <c r="K24" s="19" t="s">
        <v>96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97</v>
      </c>
      <c r="C27" s="7"/>
      <c r="D27" s="7"/>
      <c r="E27" s="7"/>
      <c r="F27" s="7" t="s">
        <v>98</v>
      </c>
      <c r="G27" s="7" t="s">
        <v>99</v>
      </c>
      <c r="H27" s="7"/>
      <c r="I27" s="7"/>
      <c r="J27" s="7" t="s">
        <v>100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101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74</v>
      </c>
      <c r="E8" s="8"/>
      <c r="F8" s="21"/>
      <c r="G8" s="21"/>
      <c r="H8" s="8" t="s">
        <v>75</v>
      </c>
      <c r="I8" s="7"/>
      <c r="J8" s="21"/>
      <c r="K8" s="27"/>
    </row>
    <row r="9" ht="18.75" customHeight="1" spans="2:11">
      <c r="B9" s="6"/>
      <c r="C9" s="7"/>
      <c r="D9" s="8" t="s">
        <v>76</v>
      </c>
      <c r="E9" s="8"/>
      <c r="F9" s="21"/>
      <c r="G9" s="21"/>
      <c r="H9" s="8" t="s">
        <v>77</v>
      </c>
      <c r="I9" s="7"/>
      <c r="J9" s="21"/>
      <c r="K9" s="27"/>
    </row>
    <row r="10" ht="18.75" customHeight="1" spans="2:11">
      <c r="B10" s="6"/>
      <c r="C10" s="7"/>
      <c r="D10" s="8" t="s">
        <v>78</v>
      </c>
      <c r="E10" s="8"/>
      <c r="F10" s="21"/>
      <c r="G10" s="21"/>
      <c r="H10" s="8" t="s">
        <v>79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80</v>
      </c>
      <c r="E13" s="11" t="s">
        <v>81</v>
      </c>
      <c r="F13" s="12"/>
      <c r="G13" s="19" t="s">
        <v>82</v>
      </c>
      <c r="H13" s="12" t="s">
        <v>83</v>
      </c>
      <c r="I13" s="11" t="s">
        <v>84</v>
      </c>
      <c r="J13" s="12"/>
      <c r="K13" s="19" t="s">
        <v>85</v>
      </c>
    </row>
    <row r="14" ht="18" customHeight="1" spans="2:11">
      <c r="B14" s="13">
        <v>1</v>
      </c>
      <c r="C14" s="14"/>
      <c r="D14" s="15" t="s">
        <v>102</v>
      </c>
      <c r="E14" s="22" t="s">
        <v>89</v>
      </c>
      <c r="F14" s="22"/>
      <c r="G14" s="23">
        <v>0</v>
      </c>
      <c r="H14" s="23"/>
      <c r="I14" s="29"/>
      <c r="J14" s="30"/>
      <c r="K14" s="31" t="s">
        <v>103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104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103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105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54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67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83</v>
      </c>
      <c r="C24" s="19"/>
      <c r="D24" s="19"/>
      <c r="E24" s="19"/>
      <c r="F24" s="19"/>
      <c r="G24" s="19" t="s">
        <v>95</v>
      </c>
      <c r="H24" s="19"/>
      <c r="I24" s="19"/>
      <c r="J24" s="19"/>
      <c r="K24" s="19" t="s">
        <v>96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97</v>
      </c>
      <c r="C27" s="7"/>
      <c r="D27" s="7"/>
      <c r="E27" s="7"/>
      <c r="F27" s="7" t="s">
        <v>98</v>
      </c>
      <c r="G27" s="7" t="s">
        <v>99</v>
      </c>
      <c r="H27" s="7"/>
      <c r="I27" s="7"/>
      <c r="J27" s="7" t="s">
        <v>100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2014-04-17T00:52:00Z</dcterms:created>
  <cp:lastPrinted>2017-01-20T18:25:00Z</cp:lastPrinted>
  <dcterms:modified xsi:type="dcterms:W3CDTF">2026-03-13T12:36:16Z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61DABFE37396A999C171B269305978F7_43</vt:lpwstr>
  </property>
  <property fmtid="{D5CDD505-2E9C-101B-9397-08002B2CF9AE}" pid="3" name="KSOProductBuildVer">
    <vt:lpwstr>2052-6.5.1.8687</vt:lpwstr>
  </property>
  <property fmtid="{D5CDD505-2E9C-101B-9397-08002B2CF9AE}" pid="4" name="CalculationRule">
    <vt:i4>0</vt:i4>
  </property>
</Properties>
</file>