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报价!$A$1:$G$28</definedName>
    <definedName name="_xlnm.Print_Area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9" i="9" l="1"/>
  <c r="F18" i="9" l="1"/>
  <c r="F20" i="9" s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D11" i="9" l="1"/>
  <c r="C23" i="9"/>
  <c r="F23" i="9" s="1"/>
  <c r="F24" i="9" s="1"/>
  <c r="D12" i="9" s="1"/>
  <c r="C27" i="9" l="1"/>
  <c r="F27" i="9" s="1"/>
  <c r="D13" i="9" l="1"/>
  <c r="D14" i="9" s="1"/>
  <c r="F28" i="9"/>
</calcChain>
</file>

<file path=xl/sharedStrings.xml><?xml version="1.0" encoding="utf-8"?>
<sst xmlns="http://schemas.openxmlformats.org/spreadsheetml/2006/main" count="290" uniqueCount="207">
  <si>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</si>
  <si>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</si>
  <si>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</si>
  <si>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</si>
  <si>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</si>
  <si>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</si>
  <si>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</si>
  <si>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</si>
  <si>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</si>
  <si>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</si>
  <si>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</si>
  <si>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</si>
  <si>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</si>
  <si>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</si>
  <si>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</si>
  <si>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</si>
  <si>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</si>
  <si>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</si>
  <si>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</si>
  <si>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</si>
  <si>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</si>
  <si>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</si>
  <si>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</si>
  <si>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</si>
  <si>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</si>
  <si>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</si>
  <si>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</si>
  <si>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</si>
  <si>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</si>
  <si>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</si>
  <si>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</si>
  <si>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</si>
  <si>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</si>
  <si>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</si>
  <si>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</si>
  <si>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</si>
  <si>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</si>
  <si>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</si>
  <si>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</si>
  <si>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</si>
  <si>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</si>
  <si>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</si>
  <si>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</si>
  <si>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</si>
  <si>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</si>
  <si>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</si>
  <si>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</si>
  <si>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</si>
  <si>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</si>
  <si>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</si>
  <si>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</si>
  <si>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</si>
  <si>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</si>
  <si>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</si>
  <si>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</si>
  <si>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</si>
  <si>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</si>
  <si>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</si>
  <si>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</si>
  <si>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</si>
  <si>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</si>
  <si>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</si>
  <si>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</si>
  <si>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</si>
  <si>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</si>
  <si>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</si>
  <si>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</si>
  <si>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</si>
  <si>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</si>
  <si>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</si>
  <si>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</si>
  <si>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</si>
  <si>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</si>
  <si>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</si>
  <si>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</si>
  <si>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</si>
  <si>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</si>
  <si>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</si>
  <si>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</si>
  <si>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</si>
  <si>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</si>
  <si>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</si>
  <si>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</si>
  <si>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</si>
  <si>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</si>
  <si>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</si>
  <si>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</si>
  <si>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</si>
  <si>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</si>
  <si>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</si>
  <si>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</si>
  <si>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</si>
  <si>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</si>
  <si>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</si>
  <si>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</si>
  <si>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</si>
  <si>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</si>
  <si>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</si>
  <si>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</si>
  <si>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</si>
  <si>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</si>
  <si>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</si>
  <si>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</si>
  <si>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</si>
  <si>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</si>
  <si>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</si>
  <si>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</si>
  <si>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</si>
  <si>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</si>
  <si>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</si>
  <si>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</si>
  <si>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</si>
  <si>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</si>
  <si>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</si>
  <si>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</si>
  <si>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</si>
  <si>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</si>
  <si>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</si>
  <si>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</si>
  <si>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</si>
  <si>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</si>
  <si>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</si>
  <si>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</si>
  <si>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</si>
  <si>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</si>
  <si>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</si>
  <si>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</si>
  <si>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</si>
  <si>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</si>
  <si>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</si>
  <si>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</si>
  <si>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</si>
  <si>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</si>
  <si>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</si>
  <si>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</si>
  <si>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</si>
  <si>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</si>
  <si>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</si>
  <si>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</si>
  <si>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</si>
  <si>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</si>
  <si>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</si>
  <si>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</si>
  <si>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</si>
  <si>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</si>
  <si>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</si>
  <si>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</si>
  <si>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</si>
  <si>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</si>
  <si>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</si>
  <si>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</si>
  <si>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</si>
  <si>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</si>
  <si>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</si>
  <si>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</si>
  <si>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</si>
  <si>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</si>
  <si>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</si>
  <si>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</si>
  <si>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</si>
  <si>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</si>
  <si>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</si>
  <si>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</si>
  <si>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</si>
  <si>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</si>
  <si>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</si>
  <si>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</si>
  <si>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</si>
  <si>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</si>
  <si>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</si>
  <si>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</si>
  <si>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</si>
  <si>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</si>
  <si>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</si>
  <si>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</si>
  <si>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</si>
  <si>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</si>
  <si>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</si>
  <si>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</si>
  <si>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</si>
  <si>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</si>
  <si>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</si>
  <si>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</si>
  <si>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</si>
  <si>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</si>
  <si>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</si>
  <si>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</si>
  <si>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</si>
  <si>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</si>
  <si>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</si>
  <si>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I.Service Charge
服务费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</si>
  <si>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</si>
  <si>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</si>
  <si>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</si>
  <si>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</si>
  <si>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</si>
  <si>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r>
      <t>Shuttle Bus-51Seats
51</t>
    </r>
    <r>
      <rPr>
        <sz val="10"/>
        <rFont val="宋体"/>
        <family val="3"/>
        <charset val="134"/>
      </rPr>
      <t>座大巴车</t>
    </r>
    <phoneticPr fontId="60" type="noConversion"/>
  </si>
  <si>
    <t>Project Name:        Strengthening Retail Review Board Meeting 2018</t>
    <phoneticPr fontId="60" type="noConversion"/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</si>
  <si>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</si>
  <si>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</si>
  <si>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</si>
  <si>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r>
      <t>10%</t>
    </r>
    <r>
      <rPr>
        <sz val="10"/>
        <color indexed="8"/>
        <rFont val="宋体"/>
        <family val="3"/>
        <charset val="134"/>
      </rPr>
      <t>服务费</t>
    </r>
    <phoneticPr fontId="60" type="noConversion"/>
  </si>
  <si>
    <t>Project Date:        19-20th Sep 2019</t>
    <phoneticPr fontId="60" type="noConversion"/>
  </si>
  <si>
    <t>Quotation Date:     6th Aug 2019</t>
    <phoneticPr fontId="60" type="noConversion"/>
  </si>
  <si>
    <t>佳程广场-威斯汀酒店（亮马桥）-宝马北京培训中心或宝马北京研发中心。49正座（每人可放置2件行李）。此报价不含人工费用，客户需与大巴司机直接联系沟通。</t>
    <phoneticPr fontId="60" type="noConversion"/>
  </si>
  <si>
    <t>宝马北京培训中心或宝马北京研发中心-首都机场单趟送机，49正座（每人可放置2件行李）。此报价不含人工费用，客户需与大巴司机直接联系沟通。</t>
    <phoneticPr fontId="60" type="noConversion"/>
  </si>
  <si>
    <r>
      <t>Shuttle Bus-51Seats
51</t>
    </r>
    <r>
      <rPr>
        <sz val="10"/>
        <rFont val="宋体"/>
        <family val="3"/>
        <charset val="134"/>
      </rPr>
      <t>座大巴车</t>
    </r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</si>
</sst>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5" fillId="6" borderId="21" xfId="1618" applyNumberFormat="1" applyFont="1" applyFill="1" applyBorder="1" applyAlignment="1">
      <alignment horizontal="right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0" fontId="25" fillId="0" borderId="4" xfId="1618" applyFont="1" applyFill="1" applyBorder="1" applyAlignment="1">
      <alignment horizontal="center" vertical="center" wrapText="1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5" customWidth="1"/>
    <col min="2" max="2" width="27" style="75" customWidth="1"/>
    <col min="3" max="3" width="16" style="76" customWidth="1"/>
    <col min="4" max="4" width="9.625" style="75" customWidth="1"/>
    <col min="5" max="5" width="7.875" style="75" customWidth="1"/>
    <col min="6" max="6" width="15.875" style="77" customWidth="1"/>
    <col min="7" max="7" width="51" style="75" customWidth="1"/>
    <col min="8" max="16384" width="11" style="75"/>
  </cols>
  <sheetData>
    <row r="1" spans="1:7" ht="31.5" customHeight="1">
      <c r="A1" s="177" t="s">
        <v>0</v>
      </c>
      <c r="B1" s="178"/>
      <c r="C1" s="178"/>
      <c r="D1" s="178"/>
      <c r="E1" s="178"/>
      <c r="F1" s="178"/>
      <c r="G1" s="179"/>
    </row>
    <row r="2" spans="1:7" ht="24.75" customHeight="1">
      <c r="A2" s="78"/>
      <c r="B2" s="79"/>
      <c r="C2" s="80"/>
      <c r="D2" s="79"/>
      <c r="E2" s="79"/>
      <c r="F2" s="81"/>
      <c r="G2" s="82"/>
    </row>
    <row r="3" spans="1:7" ht="24.75" customHeight="1">
      <c r="A3" s="83"/>
      <c r="B3" s="84" t="s">
        <v>1</v>
      </c>
      <c r="C3" s="85"/>
      <c r="D3" s="84"/>
      <c r="E3" s="86"/>
      <c r="F3" s="85"/>
      <c r="G3" s="87"/>
    </row>
    <row r="4" spans="1:7" ht="24.75" customHeight="1">
      <c r="A4" s="83"/>
      <c r="B4" s="88" t="s">
        <v>2</v>
      </c>
      <c r="C4" s="85"/>
      <c r="D4" s="84"/>
      <c r="E4" s="86"/>
      <c r="F4" s="85"/>
      <c r="G4" s="89"/>
    </row>
    <row r="5" spans="1:7" ht="24.75" customHeight="1">
      <c r="A5" s="83"/>
      <c r="B5" s="90" t="s">
        <v>3</v>
      </c>
      <c r="C5" s="85"/>
      <c r="D5" s="84"/>
      <c r="E5" s="86"/>
      <c r="F5" s="85"/>
      <c r="G5" s="87"/>
    </row>
    <row r="6" spans="1:7" ht="30" customHeight="1">
      <c r="A6" s="83"/>
      <c r="B6" s="180" t="s">
        <v>4</v>
      </c>
      <c r="C6" s="180"/>
      <c r="D6" s="180"/>
      <c r="E6" s="180"/>
      <c r="F6" s="180"/>
      <c r="G6" s="91"/>
    </row>
    <row r="7" spans="1:7" ht="30" customHeight="1">
      <c r="A7" s="83"/>
      <c r="B7" s="180" t="s">
        <v>5</v>
      </c>
      <c r="C7" s="181"/>
      <c r="D7" s="181"/>
      <c r="E7" s="181"/>
      <c r="F7" s="181"/>
      <c r="G7" s="182"/>
    </row>
    <row r="8" spans="1:7" ht="24.75" customHeight="1">
      <c r="A8" s="83"/>
      <c r="B8" s="92" t="s">
        <v>6</v>
      </c>
      <c r="C8" s="85"/>
      <c r="D8" s="93"/>
      <c r="E8" s="93"/>
      <c r="F8" s="94"/>
      <c r="G8" s="91"/>
    </row>
    <row r="9" spans="1:7" ht="24.75" customHeight="1">
      <c r="A9" s="95" t="s">
        <v>7</v>
      </c>
      <c r="B9" s="96"/>
      <c r="C9" s="97"/>
      <c r="D9" s="96"/>
      <c r="E9" s="98"/>
      <c r="F9" s="99"/>
      <c r="G9" s="100"/>
    </row>
    <row r="10" spans="1:7" ht="25.5">
      <c r="A10" s="101"/>
      <c r="B10" s="183" t="s">
        <v>8</v>
      </c>
      <c r="C10" s="183"/>
      <c r="D10" s="183" t="s">
        <v>9</v>
      </c>
      <c r="E10" s="183"/>
      <c r="F10" s="103" t="s">
        <v>10</v>
      </c>
      <c r="G10" s="104" t="s">
        <v>11</v>
      </c>
    </row>
    <row r="11" spans="1:7" ht="27.75" customHeight="1">
      <c r="A11" s="105" t="s">
        <v>12</v>
      </c>
      <c r="B11" s="184" t="s">
        <v>13</v>
      </c>
      <c r="C11" s="185"/>
      <c r="D11" s="186">
        <f>F26</f>
        <v>33600</v>
      </c>
      <c r="E11" s="186"/>
      <c r="F11" s="106"/>
      <c r="G11" s="107"/>
    </row>
    <row r="12" spans="1:7" ht="27.75" customHeight="1">
      <c r="A12" s="105" t="s">
        <v>14</v>
      </c>
      <c r="B12" s="184" t="s">
        <v>15</v>
      </c>
      <c r="C12" s="185"/>
      <c r="D12" s="186">
        <f>F31</f>
        <v>115000</v>
      </c>
      <c r="E12" s="186"/>
      <c r="F12" s="106"/>
      <c r="G12" s="107"/>
    </row>
    <row r="13" spans="1:7" ht="27.75" customHeight="1">
      <c r="A13" s="105" t="s">
        <v>16</v>
      </c>
      <c r="B13" s="184" t="s">
        <v>17</v>
      </c>
      <c r="C13" s="185"/>
      <c r="D13" s="186">
        <f>F39</f>
        <v>207750</v>
      </c>
      <c r="E13" s="186"/>
      <c r="F13" s="106"/>
      <c r="G13" s="107"/>
    </row>
    <row r="14" spans="1:7" ht="27.75" customHeight="1">
      <c r="A14" s="105" t="s">
        <v>18</v>
      </c>
      <c r="B14" s="184" t="s">
        <v>19</v>
      </c>
      <c r="C14" s="185"/>
      <c r="D14" s="186">
        <f>F71</f>
        <v>166295</v>
      </c>
      <c r="E14" s="186"/>
      <c r="F14" s="106"/>
      <c r="G14" s="107"/>
    </row>
    <row r="15" spans="1:7" ht="27.75" customHeight="1">
      <c r="A15" s="105" t="s">
        <v>20</v>
      </c>
      <c r="B15" s="184" t="s">
        <v>21</v>
      </c>
      <c r="C15" s="185"/>
      <c r="D15" s="186">
        <f>F78</f>
        <v>38000</v>
      </c>
      <c r="E15" s="186"/>
      <c r="F15" s="106"/>
      <c r="G15" s="107"/>
    </row>
    <row r="16" spans="1:7" ht="27.75" customHeight="1">
      <c r="A16" s="105" t="s">
        <v>22</v>
      </c>
      <c r="B16" s="184" t="s">
        <v>23</v>
      </c>
      <c r="C16" s="185"/>
      <c r="D16" s="186">
        <f>F90</f>
        <v>14595</v>
      </c>
      <c r="E16" s="186"/>
      <c r="F16" s="106"/>
      <c r="G16" s="107"/>
    </row>
    <row r="17" spans="1:7" ht="27.75" customHeight="1">
      <c r="A17" s="105" t="s">
        <v>24</v>
      </c>
      <c r="B17" s="184" t="s">
        <v>25</v>
      </c>
      <c r="C17" s="185"/>
      <c r="D17" s="187">
        <f>F94</f>
        <v>59824</v>
      </c>
      <c r="E17" s="188"/>
      <c r="F17" s="106"/>
      <c r="G17" s="107"/>
    </row>
    <row r="18" spans="1:7" ht="27.75" customHeight="1">
      <c r="A18" s="105" t="s">
        <v>26</v>
      </c>
      <c r="B18" s="184" t="s">
        <v>27</v>
      </c>
      <c r="C18" s="185"/>
      <c r="D18" s="187">
        <f>F101</f>
        <v>23000</v>
      </c>
      <c r="E18" s="188"/>
      <c r="F18" s="106"/>
      <c r="G18" s="107"/>
    </row>
    <row r="19" spans="1:7" ht="27.75" customHeight="1">
      <c r="A19" s="105" t="s">
        <v>28</v>
      </c>
      <c r="B19" s="184" t="s">
        <v>29</v>
      </c>
      <c r="C19" s="185"/>
      <c r="D19" s="187">
        <f>F105</f>
        <v>0</v>
      </c>
      <c r="E19" s="188"/>
      <c r="F19" s="106"/>
      <c r="G19" s="107"/>
    </row>
    <row r="20" spans="1:7" ht="24.75" customHeight="1">
      <c r="A20" s="189" t="s">
        <v>30</v>
      </c>
      <c r="B20" s="190"/>
      <c r="C20" s="190"/>
      <c r="D20" s="191">
        <f>SUM(D11:E19)</f>
        <v>658064</v>
      </c>
      <c r="E20" s="191"/>
      <c r="F20" s="108"/>
      <c r="G20" s="109"/>
    </row>
    <row r="21" spans="1:7" ht="24.75" customHeight="1">
      <c r="A21" s="110" t="s">
        <v>31</v>
      </c>
      <c r="B21" s="111"/>
      <c r="C21" s="112"/>
      <c r="D21" s="111"/>
      <c r="E21" s="113"/>
      <c r="F21" s="114"/>
      <c r="G21" s="115"/>
    </row>
    <row r="22" spans="1:7" ht="24.75" customHeight="1">
      <c r="A22" s="110"/>
      <c r="B22" s="111"/>
      <c r="C22" s="112"/>
      <c r="D22" s="111"/>
      <c r="E22" s="113"/>
      <c r="F22" s="114"/>
      <c r="G22" s="115"/>
    </row>
    <row r="23" spans="1:7" ht="42.75" customHeight="1">
      <c r="A23" s="101" t="s">
        <v>32</v>
      </c>
      <c r="B23" s="102" t="s">
        <v>8</v>
      </c>
      <c r="C23" s="103" t="s">
        <v>33</v>
      </c>
      <c r="D23" s="116" t="s">
        <v>34</v>
      </c>
      <c r="E23" s="116" t="s">
        <v>35</v>
      </c>
      <c r="F23" s="103" t="s">
        <v>36</v>
      </c>
      <c r="G23" s="104" t="s">
        <v>11</v>
      </c>
    </row>
    <row r="24" spans="1:7" s="72" customFormat="1" ht="33.75" customHeight="1">
      <c r="A24" s="117">
        <v>1</v>
      </c>
      <c r="B24" s="118" t="s">
        <v>37</v>
      </c>
      <c r="C24" s="119">
        <v>1200</v>
      </c>
      <c r="D24" s="120">
        <v>2</v>
      </c>
      <c r="E24" s="120">
        <v>8</v>
      </c>
      <c r="F24" s="121">
        <f>C24*D24*E24</f>
        <v>19200</v>
      </c>
      <c r="G24" s="122" t="s">
        <v>38</v>
      </c>
    </row>
    <row r="25" spans="1:7" s="72" customFormat="1" ht="33.75" customHeight="1">
      <c r="A25" s="117">
        <v>2</v>
      </c>
      <c r="B25" s="118" t="s">
        <v>37</v>
      </c>
      <c r="C25" s="119">
        <v>1200</v>
      </c>
      <c r="D25" s="120">
        <v>2</v>
      </c>
      <c r="E25" s="120">
        <v>6</v>
      </c>
      <c r="F25" s="121">
        <f>C25*D25*E25</f>
        <v>14400</v>
      </c>
      <c r="G25" s="122" t="s">
        <v>39</v>
      </c>
    </row>
    <row r="26" spans="1:7" ht="30" customHeight="1">
      <c r="A26" s="192" t="s">
        <v>40</v>
      </c>
      <c r="B26" s="193"/>
      <c r="C26" s="193"/>
      <c r="D26" s="193"/>
      <c r="E26" s="193"/>
      <c r="F26" s="123">
        <f>SUM(F24:F25)</f>
        <v>33600</v>
      </c>
      <c r="G26" s="124"/>
    </row>
    <row r="27" spans="1:7" ht="24.75" customHeight="1">
      <c r="A27" s="110"/>
      <c r="B27" s="111"/>
      <c r="C27" s="112"/>
      <c r="D27" s="111"/>
      <c r="E27" s="113"/>
      <c r="F27" s="114"/>
      <c r="G27" s="115"/>
    </row>
    <row r="28" spans="1:7" ht="37.5" customHeight="1">
      <c r="A28" s="101" t="s">
        <v>41</v>
      </c>
      <c r="B28" s="102" t="s">
        <v>8</v>
      </c>
      <c r="C28" s="103" t="s">
        <v>33</v>
      </c>
      <c r="D28" s="116" t="s">
        <v>34</v>
      </c>
      <c r="E28" s="116" t="s">
        <v>35</v>
      </c>
      <c r="F28" s="103" t="s">
        <v>36</v>
      </c>
      <c r="G28" s="104" t="s">
        <v>11</v>
      </c>
    </row>
    <row r="29" spans="1:7" s="72" customFormat="1" ht="57" customHeight="1">
      <c r="A29" s="117">
        <v>1</v>
      </c>
      <c r="B29" s="125" t="s">
        <v>42</v>
      </c>
      <c r="C29" s="126">
        <v>45000</v>
      </c>
      <c r="D29" s="127">
        <v>2</v>
      </c>
      <c r="E29" s="128">
        <v>1</v>
      </c>
      <c r="F29" s="121">
        <f>C29*D29*E29</f>
        <v>90000</v>
      </c>
      <c r="G29" s="129" t="s">
        <v>43</v>
      </c>
    </row>
    <row r="30" spans="1:7" s="72" customFormat="1" ht="27.75" customHeight="1">
      <c r="A30" s="117">
        <v>2</v>
      </c>
      <c r="B30" s="125" t="s">
        <v>44</v>
      </c>
      <c r="C30" s="126">
        <v>100</v>
      </c>
      <c r="D30" s="127">
        <v>1</v>
      </c>
      <c r="E30" s="130">
        <v>250</v>
      </c>
      <c r="F30" s="121">
        <f>C30*D30*E30</f>
        <v>25000</v>
      </c>
      <c r="G30" s="129"/>
    </row>
    <row r="31" spans="1:7" ht="39" customHeight="1">
      <c r="A31" s="192" t="s">
        <v>45</v>
      </c>
      <c r="B31" s="193"/>
      <c r="C31" s="193"/>
      <c r="D31" s="193"/>
      <c r="E31" s="193"/>
      <c r="F31" s="123">
        <f>SUM(F29:F30)</f>
        <v>115000</v>
      </c>
      <c r="G31" s="124"/>
    </row>
    <row r="32" spans="1:7" ht="24.75" customHeight="1">
      <c r="A32" s="194"/>
      <c r="B32" s="195"/>
      <c r="C32" s="195"/>
      <c r="D32" s="196"/>
      <c r="E32" s="196"/>
      <c r="F32" s="196"/>
      <c r="G32" s="197"/>
    </row>
    <row r="33" spans="1:7" ht="36" customHeight="1">
      <c r="A33" s="101" t="s">
        <v>46</v>
      </c>
      <c r="B33" s="102" t="s">
        <v>8</v>
      </c>
      <c r="C33" s="103" t="s">
        <v>33</v>
      </c>
      <c r="D33" s="116" t="s">
        <v>34</v>
      </c>
      <c r="E33" s="116" t="s">
        <v>35</v>
      </c>
      <c r="F33" s="103" t="s">
        <v>36</v>
      </c>
      <c r="G33" s="104" t="s">
        <v>11</v>
      </c>
    </row>
    <row r="34" spans="1:7" s="72" customFormat="1" ht="30" customHeight="1">
      <c r="A34" s="117">
        <v>1</v>
      </c>
      <c r="B34" s="125" t="s">
        <v>47</v>
      </c>
      <c r="C34" s="126">
        <v>158</v>
      </c>
      <c r="D34" s="127">
        <v>2</v>
      </c>
      <c r="E34" s="128">
        <v>250</v>
      </c>
      <c r="F34" s="121">
        <f>C34*D34*E34</f>
        <v>79000</v>
      </c>
      <c r="G34" s="131" t="s">
        <v>48</v>
      </c>
    </row>
    <row r="35" spans="1:7" s="72" customFormat="1" ht="39.75" customHeight="1">
      <c r="A35" s="117">
        <v>2</v>
      </c>
      <c r="B35" s="125" t="s">
        <v>49</v>
      </c>
      <c r="C35" s="132">
        <v>250</v>
      </c>
      <c r="D35" s="127">
        <v>1</v>
      </c>
      <c r="E35" s="128">
        <v>250</v>
      </c>
      <c r="F35" s="121">
        <f>C35*D35*E35</f>
        <v>62500</v>
      </c>
      <c r="G35" s="133" t="s">
        <v>50</v>
      </c>
    </row>
    <row r="36" spans="1:7" s="72" customFormat="1" ht="41.25" customHeight="1">
      <c r="A36" s="117">
        <v>3</v>
      </c>
      <c r="B36" s="125" t="s">
        <v>51</v>
      </c>
      <c r="C36" s="132">
        <v>50</v>
      </c>
      <c r="D36" s="127">
        <v>1</v>
      </c>
      <c r="E36" s="128">
        <v>250</v>
      </c>
      <c r="F36" s="121">
        <f>C36*D36*E36</f>
        <v>12500</v>
      </c>
      <c r="G36" s="129" t="s">
        <v>52</v>
      </c>
    </row>
    <row r="37" spans="1:7" s="72" customFormat="1" ht="41.25" customHeight="1">
      <c r="A37" s="117">
        <v>4</v>
      </c>
      <c r="B37" s="134" t="s">
        <v>53</v>
      </c>
      <c r="C37" s="132">
        <v>75</v>
      </c>
      <c r="D37" s="127">
        <v>2</v>
      </c>
      <c r="E37" s="128">
        <v>25</v>
      </c>
      <c r="F37" s="121">
        <f>C37*D37*E37</f>
        <v>3750</v>
      </c>
      <c r="G37" s="129"/>
    </row>
    <row r="38" spans="1:7" s="72" customFormat="1" ht="31.5" customHeight="1">
      <c r="A38" s="117">
        <v>5</v>
      </c>
      <c r="B38" s="125" t="s">
        <v>54</v>
      </c>
      <c r="C38" s="132">
        <v>50</v>
      </c>
      <c r="D38" s="127">
        <v>4</v>
      </c>
      <c r="E38" s="128">
        <v>250</v>
      </c>
      <c r="F38" s="121">
        <f>C38*D38*E38</f>
        <v>50000</v>
      </c>
      <c r="G38" s="122" t="s">
        <v>55</v>
      </c>
    </row>
    <row r="39" spans="1:7" ht="24.75" customHeight="1">
      <c r="A39" s="192" t="s">
        <v>56</v>
      </c>
      <c r="B39" s="193"/>
      <c r="C39" s="193"/>
      <c r="D39" s="193"/>
      <c r="E39" s="193"/>
      <c r="F39" s="123">
        <f>SUM(F34:F38)</f>
        <v>207750</v>
      </c>
      <c r="G39" s="124"/>
    </row>
    <row r="40" spans="1:7" ht="24.75" customHeight="1">
      <c r="A40" s="198"/>
      <c r="B40" s="196"/>
      <c r="C40" s="196"/>
      <c r="D40" s="196"/>
      <c r="E40" s="196"/>
      <c r="F40" s="196"/>
      <c r="G40" s="197"/>
    </row>
    <row r="41" spans="1:7" ht="37.5" customHeight="1">
      <c r="A41" s="101" t="s">
        <v>57</v>
      </c>
      <c r="B41" s="102" t="s">
        <v>8</v>
      </c>
      <c r="C41" s="103" t="s">
        <v>33</v>
      </c>
      <c r="D41" s="116" t="s">
        <v>34</v>
      </c>
      <c r="E41" s="116" t="s">
        <v>35</v>
      </c>
      <c r="F41" s="103" t="s">
        <v>36</v>
      </c>
      <c r="G41" s="104" t="s">
        <v>11</v>
      </c>
    </row>
    <row r="42" spans="1:7" s="72" customFormat="1" ht="33.75" customHeight="1">
      <c r="A42" s="117">
        <v>1</v>
      </c>
      <c r="B42" s="135" t="s">
        <v>58</v>
      </c>
      <c r="C42" s="51">
        <v>800</v>
      </c>
      <c r="D42" s="136">
        <v>1</v>
      </c>
      <c r="E42" s="136">
        <v>8</v>
      </c>
      <c r="F42" s="121">
        <f t="shared" ref="F42:F70" si="0">C42*D42*E42</f>
        <v>6400</v>
      </c>
      <c r="G42" s="137" t="s">
        <v>59</v>
      </c>
    </row>
    <row r="43" spans="1:7" s="72" customFormat="1" ht="51">
      <c r="A43" s="117">
        <v>2</v>
      </c>
      <c r="B43" s="135" t="s">
        <v>60</v>
      </c>
      <c r="C43" s="51">
        <v>260</v>
      </c>
      <c r="D43" s="136">
        <v>1</v>
      </c>
      <c r="E43" s="136">
        <v>100</v>
      </c>
      <c r="F43" s="121">
        <f t="shared" si="0"/>
        <v>26000</v>
      </c>
      <c r="G43" s="137" t="s">
        <v>61</v>
      </c>
    </row>
    <row r="44" spans="1:7" s="72" customFormat="1" ht="51">
      <c r="A44" s="117">
        <v>3</v>
      </c>
      <c r="B44" s="135" t="s">
        <v>62</v>
      </c>
      <c r="C44" s="51">
        <v>260</v>
      </c>
      <c r="D44" s="120">
        <v>1</v>
      </c>
      <c r="E44" s="136">
        <v>12</v>
      </c>
      <c r="F44" s="121">
        <f t="shared" si="0"/>
        <v>3120</v>
      </c>
      <c r="G44" s="122" t="s">
        <v>63</v>
      </c>
    </row>
    <row r="45" spans="1:7" s="72" customFormat="1" ht="51">
      <c r="A45" s="117">
        <v>4</v>
      </c>
      <c r="B45" s="135" t="s">
        <v>62</v>
      </c>
      <c r="C45" s="51">
        <v>260</v>
      </c>
      <c r="D45" s="120">
        <v>1</v>
      </c>
      <c r="E45" s="136">
        <v>15</v>
      </c>
      <c r="F45" s="121">
        <f t="shared" si="0"/>
        <v>3900</v>
      </c>
      <c r="G45" s="122" t="s">
        <v>64</v>
      </c>
    </row>
    <row r="46" spans="1:7" s="72" customFormat="1" ht="39.75" customHeight="1">
      <c r="A46" s="117">
        <v>5</v>
      </c>
      <c r="B46" s="138" t="s">
        <v>65</v>
      </c>
      <c r="C46" s="51">
        <v>2800</v>
      </c>
      <c r="D46" s="120">
        <v>1</v>
      </c>
      <c r="E46" s="136">
        <v>1</v>
      </c>
      <c r="F46" s="121">
        <f t="shared" si="0"/>
        <v>2800</v>
      </c>
      <c r="G46" s="139" t="s">
        <v>66</v>
      </c>
    </row>
    <row r="47" spans="1:7" s="72" customFormat="1" ht="33.75" customHeight="1">
      <c r="A47" s="117">
        <v>6</v>
      </c>
      <c r="B47" s="135" t="s">
        <v>67</v>
      </c>
      <c r="C47" s="51">
        <v>45</v>
      </c>
      <c r="D47" s="120">
        <v>1</v>
      </c>
      <c r="E47" s="136">
        <v>75</v>
      </c>
      <c r="F47" s="121">
        <f t="shared" si="0"/>
        <v>3375</v>
      </c>
      <c r="G47" s="46" t="s">
        <v>68</v>
      </c>
    </row>
    <row r="48" spans="1:7" s="72" customFormat="1" ht="37.5" customHeight="1">
      <c r="A48" s="117">
        <v>7</v>
      </c>
      <c r="B48" s="138" t="s">
        <v>69</v>
      </c>
      <c r="C48" s="51">
        <v>5000</v>
      </c>
      <c r="D48" s="120">
        <v>2</v>
      </c>
      <c r="E48" s="136">
        <v>2</v>
      </c>
      <c r="F48" s="121">
        <f t="shared" si="0"/>
        <v>20000</v>
      </c>
      <c r="G48" s="122" t="s">
        <v>70</v>
      </c>
    </row>
    <row r="49" spans="1:7" s="72" customFormat="1" ht="27.75" customHeight="1">
      <c r="A49" s="117">
        <v>8</v>
      </c>
      <c r="B49" s="135" t="s">
        <v>71</v>
      </c>
      <c r="C49" s="51">
        <v>1500</v>
      </c>
      <c r="D49" s="120">
        <v>2</v>
      </c>
      <c r="E49" s="136">
        <v>1</v>
      </c>
      <c r="F49" s="121">
        <f t="shared" si="0"/>
        <v>3000</v>
      </c>
      <c r="G49" s="46" t="s">
        <v>72</v>
      </c>
    </row>
    <row r="50" spans="1:7" ht="27.75" customHeight="1">
      <c r="A50" s="117">
        <v>9</v>
      </c>
      <c r="B50" s="135" t="s">
        <v>73</v>
      </c>
      <c r="C50" s="51">
        <v>2500</v>
      </c>
      <c r="D50" s="120">
        <v>2</v>
      </c>
      <c r="E50" s="136">
        <v>1</v>
      </c>
      <c r="F50" s="121">
        <f t="shared" si="0"/>
        <v>5000</v>
      </c>
      <c r="G50" s="122"/>
    </row>
    <row r="51" spans="1:7" ht="27" customHeight="1">
      <c r="A51" s="117">
        <v>10</v>
      </c>
      <c r="B51" s="135" t="s">
        <v>74</v>
      </c>
      <c r="C51" s="51">
        <v>1500</v>
      </c>
      <c r="D51" s="120">
        <v>2</v>
      </c>
      <c r="E51" s="136">
        <v>1</v>
      </c>
      <c r="F51" s="121">
        <f t="shared" si="0"/>
        <v>3000</v>
      </c>
      <c r="G51" s="46"/>
    </row>
    <row r="52" spans="1:7" s="73" customFormat="1" ht="29.25" customHeight="1">
      <c r="A52" s="117">
        <v>11</v>
      </c>
      <c r="B52" s="140" t="s">
        <v>75</v>
      </c>
      <c r="C52" s="51">
        <v>0</v>
      </c>
      <c r="D52" s="120">
        <v>2</v>
      </c>
      <c r="E52" s="120">
        <v>1</v>
      </c>
      <c r="F52" s="141">
        <f t="shared" si="0"/>
        <v>0</v>
      </c>
      <c r="G52" s="122"/>
    </row>
    <row r="53" spans="1:7" s="72" customFormat="1" ht="28.5" customHeight="1">
      <c r="A53" s="117">
        <v>12</v>
      </c>
      <c r="B53" s="135" t="s">
        <v>76</v>
      </c>
      <c r="C53" s="51">
        <v>1500</v>
      </c>
      <c r="D53" s="120">
        <v>2</v>
      </c>
      <c r="E53" s="136">
        <v>1</v>
      </c>
      <c r="F53" s="121">
        <f t="shared" si="0"/>
        <v>3000</v>
      </c>
      <c r="G53" s="122"/>
    </row>
    <row r="54" spans="1:7" s="72" customFormat="1" ht="26.25" customHeight="1">
      <c r="A54" s="117">
        <v>13</v>
      </c>
      <c r="B54" s="135" t="s">
        <v>77</v>
      </c>
      <c r="C54" s="51">
        <v>300</v>
      </c>
      <c r="D54" s="120">
        <v>2</v>
      </c>
      <c r="E54" s="136">
        <v>8</v>
      </c>
      <c r="F54" s="121">
        <f t="shared" si="0"/>
        <v>4800</v>
      </c>
      <c r="G54" s="122"/>
    </row>
    <row r="55" spans="1:7" s="72" customFormat="1" ht="25.5" customHeight="1">
      <c r="A55" s="117">
        <v>14</v>
      </c>
      <c r="B55" s="135" t="s">
        <v>78</v>
      </c>
      <c r="C55" s="51">
        <v>200</v>
      </c>
      <c r="D55" s="120">
        <v>2</v>
      </c>
      <c r="E55" s="136">
        <v>30</v>
      </c>
      <c r="F55" s="121">
        <f t="shared" si="0"/>
        <v>12000</v>
      </c>
      <c r="G55" s="122"/>
    </row>
    <row r="56" spans="1:7" s="72" customFormat="1" ht="25.5">
      <c r="A56" s="117">
        <v>15</v>
      </c>
      <c r="B56" s="135" t="s">
        <v>79</v>
      </c>
      <c r="C56" s="51">
        <v>600</v>
      </c>
      <c r="D56" s="120">
        <v>2</v>
      </c>
      <c r="E56" s="136">
        <v>1</v>
      </c>
      <c r="F56" s="121">
        <f t="shared" si="0"/>
        <v>1200</v>
      </c>
      <c r="G56" s="122"/>
    </row>
    <row r="57" spans="1:7" s="72" customFormat="1" ht="30.75" customHeight="1">
      <c r="A57" s="117">
        <v>16</v>
      </c>
      <c r="B57" s="135" t="s">
        <v>80</v>
      </c>
      <c r="C57" s="51">
        <v>600</v>
      </c>
      <c r="D57" s="120">
        <v>2</v>
      </c>
      <c r="E57" s="136">
        <v>1</v>
      </c>
      <c r="F57" s="121">
        <f t="shared" si="0"/>
        <v>1200</v>
      </c>
      <c r="G57" s="122"/>
    </row>
    <row r="58" spans="1:7" s="72" customFormat="1" ht="20.25" customHeight="1">
      <c r="A58" s="117">
        <v>17</v>
      </c>
      <c r="B58" s="135" t="s">
        <v>81</v>
      </c>
      <c r="C58" s="51">
        <v>75</v>
      </c>
      <c r="D58" s="120">
        <v>2</v>
      </c>
      <c r="E58" s="136">
        <v>30</v>
      </c>
      <c r="F58" s="121">
        <f t="shared" si="0"/>
        <v>4500</v>
      </c>
      <c r="G58" s="122"/>
    </row>
    <row r="59" spans="1:7" ht="20.25" customHeight="1">
      <c r="A59" s="117">
        <v>18</v>
      </c>
      <c r="B59" s="142" t="s">
        <v>82</v>
      </c>
      <c r="C59" s="51">
        <v>1200</v>
      </c>
      <c r="D59" s="120">
        <v>2</v>
      </c>
      <c r="E59" s="136">
        <v>4</v>
      </c>
      <c r="F59" s="121">
        <f t="shared" si="0"/>
        <v>9600</v>
      </c>
      <c r="G59" s="122"/>
    </row>
    <row r="60" spans="1:7" ht="20.25" customHeight="1">
      <c r="A60" s="117">
        <v>19</v>
      </c>
      <c r="B60" s="142" t="s">
        <v>83</v>
      </c>
      <c r="C60" s="51">
        <v>0</v>
      </c>
      <c r="D60" s="120">
        <v>2</v>
      </c>
      <c r="E60" s="136">
        <v>0</v>
      </c>
      <c r="F60" s="121">
        <f t="shared" si="0"/>
        <v>0</v>
      </c>
      <c r="G60" s="122"/>
    </row>
    <row r="61" spans="1:7" ht="16.5">
      <c r="A61" s="117">
        <v>20</v>
      </c>
      <c r="B61" s="143" t="s">
        <v>84</v>
      </c>
      <c r="C61" s="51">
        <v>800</v>
      </c>
      <c r="D61" s="120">
        <v>2</v>
      </c>
      <c r="E61" s="136">
        <v>2</v>
      </c>
      <c r="F61" s="121">
        <f t="shared" si="0"/>
        <v>3200</v>
      </c>
      <c r="G61" s="122"/>
    </row>
    <row r="62" spans="1:7" ht="31.5" customHeight="1">
      <c r="A62" s="117">
        <v>21</v>
      </c>
      <c r="B62" s="143" t="s">
        <v>85</v>
      </c>
      <c r="C62" s="51">
        <v>600</v>
      </c>
      <c r="D62" s="120">
        <v>2</v>
      </c>
      <c r="E62" s="136">
        <v>6</v>
      </c>
      <c r="F62" s="121">
        <f t="shared" si="0"/>
        <v>7200</v>
      </c>
      <c r="G62" s="122"/>
    </row>
    <row r="63" spans="1:7" s="72" customFormat="1" ht="16.5">
      <c r="A63" s="117">
        <v>22</v>
      </c>
      <c r="B63" s="143" t="s">
        <v>86</v>
      </c>
      <c r="C63" s="51">
        <v>600</v>
      </c>
      <c r="D63" s="120">
        <v>2</v>
      </c>
      <c r="E63" s="136">
        <v>2</v>
      </c>
      <c r="F63" s="121">
        <f t="shared" si="0"/>
        <v>2400</v>
      </c>
      <c r="G63" s="122"/>
    </row>
    <row r="64" spans="1:7" s="72" customFormat="1" ht="16.5">
      <c r="A64" s="117">
        <v>23</v>
      </c>
      <c r="B64" s="143" t="s">
        <v>87</v>
      </c>
      <c r="C64" s="51">
        <v>200</v>
      </c>
      <c r="D64" s="120">
        <v>2</v>
      </c>
      <c r="E64" s="136">
        <v>5</v>
      </c>
      <c r="F64" s="121">
        <f t="shared" si="0"/>
        <v>2000</v>
      </c>
      <c r="G64" s="122"/>
    </row>
    <row r="65" spans="1:7" s="72" customFormat="1" ht="16.5">
      <c r="A65" s="117">
        <v>24</v>
      </c>
      <c r="B65" s="143" t="s">
        <v>88</v>
      </c>
      <c r="C65" s="51">
        <v>1500</v>
      </c>
      <c r="D65" s="120">
        <v>2</v>
      </c>
      <c r="E65" s="136">
        <v>1</v>
      </c>
      <c r="F65" s="121">
        <f t="shared" si="0"/>
        <v>3000</v>
      </c>
      <c r="G65" s="122"/>
    </row>
    <row r="66" spans="1:7" s="72" customFormat="1" ht="16.5">
      <c r="A66" s="117">
        <v>25</v>
      </c>
      <c r="B66" s="142" t="s">
        <v>89</v>
      </c>
      <c r="C66" s="51">
        <v>500</v>
      </c>
      <c r="D66" s="120">
        <v>2</v>
      </c>
      <c r="E66" s="136">
        <v>1</v>
      </c>
      <c r="F66" s="121">
        <f t="shared" si="0"/>
        <v>1000</v>
      </c>
      <c r="G66" s="122"/>
    </row>
    <row r="67" spans="1:7" s="72" customFormat="1" ht="27.75" customHeight="1">
      <c r="A67" s="117">
        <v>26</v>
      </c>
      <c r="B67" s="44" t="s">
        <v>90</v>
      </c>
      <c r="C67" s="42">
        <v>3500</v>
      </c>
      <c r="D67" s="45">
        <v>2</v>
      </c>
      <c r="E67" s="45">
        <v>1</v>
      </c>
      <c r="F67" s="39">
        <f t="shared" si="0"/>
        <v>7000</v>
      </c>
      <c r="G67" s="122"/>
    </row>
    <row r="68" spans="1:7" s="74" customFormat="1" ht="28.5" customHeight="1">
      <c r="A68" s="117">
        <v>27</v>
      </c>
      <c r="B68" s="44" t="s">
        <v>91</v>
      </c>
      <c r="C68" s="42">
        <v>300</v>
      </c>
      <c r="D68" s="45">
        <v>2</v>
      </c>
      <c r="E68" s="45">
        <v>15</v>
      </c>
      <c r="F68" s="39">
        <f t="shared" si="0"/>
        <v>9000</v>
      </c>
      <c r="G68" s="47"/>
    </row>
    <row r="69" spans="1:7" s="74" customFormat="1" ht="24.75" customHeight="1">
      <c r="A69" s="117">
        <v>28</v>
      </c>
      <c r="B69" s="138" t="s">
        <v>92</v>
      </c>
      <c r="C69" s="42">
        <v>1000</v>
      </c>
      <c r="D69" s="45">
        <v>3</v>
      </c>
      <c r="E69" s="45">
        <v>4</v>
      </c>
      <c r="F69" s="39">
        <f t="shared" si="0"/>
        <v>12000</v>
      </c>
      <c r="G69" s="47" t="s">
        <v>93</v>
      </c>
    </row>
    <row r="70" spans="1:7" s="74" customFormat="1" ht="20.25" customHeight="1">
      <c r="A70" s="117">
        <v>29</v>
      </c>
      <c r="B70" s="138" t="s">
        <v>94</v>
      </c>
      <c r="C70" s="42">
        <v>300</v>
      </c>
      <c r="D70" s="45">
        <v>1</v>
      </c>
      <c r="E70" s="45">
        <v>22</v>
      </c>
      <c r="F70" s="39">
        <f t="shared" si="0"/>
        <v>6600</v>
      </c>
      <c r="G70" s="144" t="s">
        <v>95</v>
      </c>
    </row>
    <row r="71" spans="1:7" ht="24.75" customHeight="1">
      <c r="A71" s="192" t="s">
        <v>96</v>
      </c>
      <c r="B71" s="193"/>
      <c r="C71" s="193"/>
      <c r="D71" s="193"/>
      <c r="E71" s="193"/>
      <c r="F71" s="123">
        <f>SUM(F42:F70)</f>
        <v>166295</v>
      </c>
      <c r="G71" s="124"/>
    </row>
    <row r="72" spans="1:7">
      <c r="A72" s="198"/>
      <c r="B72" s="196"/>
      <c r="C72" s="196"/>
      <c r="D72" s="196"/>
      <c r="E72" s="196"/>
      <c r="F72" s="196"/>
      <c r="G72" s="197"/>
    </row>
    <row r="73" spans="1:7" ht="36" customHeight="1">
      <c r="A73" s="101" t="s">
        <v>97</v>
      </c>
      <c r="B73" s="102" t="s">
        <v>8</v>
      </c>
      <c r="C73" s="103" t="s">
        <v>33</v>
      </c>
      <c r="D73" s="116" t="s">
        <v>34</v>
      </c>
      <c r="E73" s="116" t="s">
        <v>35</v>
      </c>
      <c r="F73" s="103" t="s">
        <v>36</v>
      </c>
      <c r="G73" s="104" t="s">
        <v>11</v>
      </c>
    </row>
    <row r="74" spans="1:7" ht="30" customHeight="1">
      <c r="A74" s="145">
        <v>1</v>
      </c>
      <c r="B74" s="146" t="s">
        <v>98</v>
      </c>
      <c r="C74" s="42">
        <v>3000</v>
      </c>
      <c r="D74" s="147">
        <v>2</v>
      </c>
      <c r="E74" s="148">
        <v>2</v>
      </c>
      <c r="F74" s="39">
        <f>C74*D74*E74</f>
        <v>12000</v>
      </c>
      <c r="G74" s="149" t="s">
        <v>99</v>
      </c>
    </row>
    <row r="75" spans="1:7" ht="30" customHeight="1">
      <c r="A75" s="145">
        <v>2</v>
      </c>
      <c r="B75" s="146" t="s">
        <v>100</v>
      </c>
      <c r="C75" s="42">
        <v>3000</v>
      </c>
      <c r="D75" s="147">
        <v>2</v>
      </c>
      <c r="E75" s="147">
        <v>2.5</v>
      </c>
      <c r="F75" s="39">
        <f>C75*D75*E75</f>
        <v>15000</v>
      </c>
      <c r="G75" s="149" t="s">
        <v>101</v>
      </c>
    </row>
    <row r="76" spans="1:7" ht="30" customHeight="1">
      <c r="A76" s="150">
        <v>3</v>
      </c>
      <c r="B76" s="151" t="s">
        <v>102</v>
      </c>
      <c r="C76" s="152">
        <v>10</v>
      </c>
      <c r="D76" s="148">
        <v>1</v>
      </c>
      <c r="E76" s="148">
        <v>300</v>
      </c>
      <c r="F76" s="153">
        <f>C76*D76*E76</f>
        <v>3000</v>
      </c>
      <c r="G76" s="154" t="s">
        <v>103</v>
      </c>
    </row>
    <row r="77" spans="1:7" ht="30" customHeight="1">
      <c r="A77" s="145">
        <v>4</v>
      </c>
      <c r="B77" s="146" t="s">
        <v>104</v>
      </c>
      <c r="C77" s="42">
        <v>8000</v>
      </c>
      <c r="D77" s="127">
        <v>1</v>
      </c>
      <c r="E77" s="127">
        <v>1</v>
      </c>
      <c r="F77" s="39">
        <f>C77*D77*E77</f>
        <v>8000</v>
      </c>
      <c r="G77" s="155" t="s">
        <v>105</v>
      </c>
    </row>
    <row r="78" spans="1:7" ht="34.5" customHeight="1">
      <c r="A78" s="199" t="s">
        <v>106</v>
      </c>
      <c r="B78" s="200"/>
      <c r="C78" s="200"/>
      <c r="D78" s="200"/>
      <c r="E78" s="201"/>
      <c r="F78" s="123">
        <f>SUM(F74:F77)</f>
        <v>38000</v>
      </c>
      <c r="G78" s="124"/>
    </row>
    <row r="79" spans="1:7">
      <c r="A79" s="205"/>
      <c r="B79" s="206"/>
      <c r="C79" s="206"/>
      <c r="D79" s="206"/>
      <c r="E79" s="206"/>
      <c r="F79" s="206"/>
      <c r="G79" s="207"/>
    </row>
    <row r="80" spans="1:7" ht="46.5" customHeight="1">
      <c r="A80" s="101" t="s">
        <v>107</v>
      </c>
      <c r="B80" s="102" t="s">
        <v>8</v>
      </c>
      <c r="C80" s="103" t="s">
        <v>33</v>
      </c>
      <c r="D80" s="116" t="s">
        <v>34</v>
      </c>
      <c r="E80" s="116" t="s">
        <v>35</v>
      </c>
      <c r="F80" s="103" t="s">
        <v>36</v>
      </c>
      <c r="G80" s="104" t="s">
        <v>11</v>
      </c>
    </row>
    <row r="81" spans="1:7" s="72" customFormat="1" ht="25.5">
      <c r="A81" s="156">
        <v>1</v>
      </c>
      <c r="B81" s="157" t="s">
        <v>108</v>
      </c>
      <c r="C81" s="50">
        <v>25</v>
      </c>
      <c r="D81" s="127">
        <v>1</v>
      </c>
      <c r="E81" s="127">
        <v>285</v>
      </c>
      <c r="F81" s="39">
        <f t="shared" ref="F81:F89" si="1">C81*D81*E81</f>
        <v>7125</v>
      </c>
      <c r="G81" s="158" t="s">
        <v>109</v>
      </c>
    </row>
    <row r="82" spans="1:7" s="72" customFormat="1" ht="25.5" customHeight="1">
      <c r="A82" s="156">
        <v>2</v>
      </c>
      <c r="B82" s="157" t="s">
        <v>110</v>
      </c>
      <c r="C82" s="50">
        <v>0</v>
      </c>
      <c r="D82" s="127">
        <v>1</v>
      </c>
      <c r="E82" s="127">
        <v>0</v>
      </c>
      <c r="F82" s="39">
        <f t="shared" si="1"/>
        <v>0</v>
      </c>
      <c r="G82" s="158"/>
    </row>
    <row r="83" spans="1:7" s="72" customFormat="1" ht="30.75" customHeight="1">
      <c r="A83" s="156">
        <v>3</v>
      </c>
      <c r="B83" s="118" t="s">
        <v>111</v>
      </c>
      <c r="C83" s="51">
        <v>20</v>
      </c>
      <c r="D83" s="120">
        <v>1</v>
      </c>
      <c r="E83" s="136">
        <v>50</v>
      </c>
      <c r="F83" s="39">
        <f t="shared" si="1"/>
        <v>1000</v>
      </c>
      <c r="G83" s="122" t="s">
        <v>112</v>
      </c>
    </row>
    <row r="84" spans="1:7" s="72" customFormat="1" ht="31.5" customHeight="1">
      <c r="A84" s="156">
        <v>4</v>
      </c>
      <c r="B84" s="118" t="s">
        <v>113</v>
      </c>
      <c r="C84" s="51">
        <v>450</v>
      </c>
      <c r="D84" s="120">
        <v>2</v>
      </c>
      <c r="E84" s="136">
        <v>1</v>
      </c>
      <c r="F84" s="39">
        <f t="shared" si="1"/>
        <v>900</v>
      </c>
      <c r="G84" s="122" t="s">
        <v>114</v>
      </c>
    </row>
    <row r="85" spans="1:7" s="72" customFormat="1" ht="31.5" customHeight="1">
      <c r="A85" s="156">
        <v>5</v>
      </c>
      <c r="B85" s="118" t="s">
        <v>115</v>
      </c>
      <c r="C85" s="51">
        <v>450</v>
      </c>
      <c r="D85" s="120">
        <v>2</v>
      </c>
      <c r="E85" s="136">
        <v>1</v>
      </c>
      <c r="F85" s="39">
        <f t="shared" si="1"/>
        <v>900</v>
      </c>
      <c r="G85" s="122" t="s">
        <v>114</v>
      </c>
    </row>
    <row r="86" spans="1:7" s="72" customFormat="1" ht="24" customHeight="1">
      <c r="A86" s="156">
        <v>6</v>
      </c>
      <c r="B86" s="118" t="s">
        <v>116</v>
      </c>
      <c r="C86" s="51">
        <v>50</v>
      </c>
      <c r="D86" s="120">
        <v>1</v>
      </c>
      <c r="E86" s="136">
        <v>5</v>
      </c>
      <c r="F86" s="39">
        <f t="shared" si="1"/>
        <v>250</v>
      </c>
      <c r="G86" s="122" t="s">
        <v>117</v>
      </c>
    </row>
    <row r="87" spans="1:7" s="72" customFormat="1" ht="32.25" customHeight="1">
      <c r="A87" s="156">
        <v>7</v>
      </c>
      <c r="B87" s="118" t="s">
        <v>118</v>
      </c>
      <c r="C87" s="51">
        <v>60</v>
      </c>
      <c r="D87" s="120">
        <v>1</v>
      </c>
      <c r="E87" s="136">
        <v>6</v>
      </c>
      <c r="F87" s="39">
        <f t="shared" si="1"/>
        <v>360</v>
      </c>
      <c r="G87" s="122" t="s">
        <v>119</v>
      </c>
    </row>
    <row r="88" spans="1:7" s="72" customFormat="1" ht="30" customHeight="1">
      <c r="A88" s="156">
        <v>8</v>
      </c>
      <c r="B88" s="118" t="s">
        <v>120</v>
      </c>
      <c r="C88" s="51">
        <v>4000</v>
      </c>
      <c r="D88" s="120">
        <v>1</v>
      </c>
      <c r="E88" s="136">
        <v>1</v>
      </c>
      <c r="F88" s="39">
        <f t="shared" si="1"/>
        <v>4000</v>
      </c>
      <c r="G88" s="122" t="s">
        <v>121</v>
      </c>
    </row>
    <row r="89" spans="1:7" s="72" customFormat="1" ht="30" customHeight="1">
      <c r="A89" s="156">
        <v>9</v>
      </c>
      <c r="B89" s="118" t="s">
        <v>122</v>
      </c>
      <c r="C89" s="51">
        <v>60</v>
      </c>
      <c r="D89" s="120">
        <v>1</v>
      </c>
      <c r="E89" s="136">
        <v>1</v>
      </c>
      <c r="F89" s="39">
        <f t="shared" si="1"/>
        <v>60</v>
      </c>
      <c r="G89" s="139" t="s">
        <v>123</v>
      </c>
    </row>
    <row r="90" spans="1:7" ht="24.75" customHeight="1">
      <c r="A90" s="199" t="s">
        <v>124</v>
      </c>
      <c r="B90" s="200"/>
      <c r="C90" s="200"/>
      <c r="D90" s="200"/>
      <c r="E90" s="201"/>
      <c r="F90" s="123">
        <f>SUM(F81:F89)</f>
        <v>14595</v>
      </c>
      <c r="G90" s="124"/>
    </row>
    <row r="91" spans="1:7" ht="24.75" customHeight="1">
      <c r="A91" s="205"/>
      <c r="B91" s="206"/>
      <c r="C91" s="206"/>
      <c r="D91" s="206"/>
      <c r="E91" s="206"/>
      <c r="F91" s="206"/>
      <c r="G91" s="207"/>
    </row>
    <row r="92" spans="1:7" ht="25.5">
      <c r="A92" s="101" t="s">
        <v>125</v>
      </c>
      <c r="B92" s="102" t="s">
        <v>8</v>
      </c>
      <c r="C92" s="103" t="s">
        <v>33</v>
      </c>
      <c r="D92" s="116" t="s">
        <v>34</v>
      </c>
      <c r="E92" s="116" t="s">
        <v>35</v>
      </c>
      <c r="F92" s="103" t="s">
        <v>36</v>
      </c>
      <c r="G92" s="104" t="s">
        <v>11</v>
      </c>
    </row>
    <row r="93" spans="1:7" ht="27.75" customHeight="1">
      <c r="A93" s="145">
        <v>1</v>
      </c>
      <c r="B93" s="159" t="s">
        <v>126</v>
      </c>
      <c r="C93" s="160">
        <f>(F26+F31+F39++F71+F78+F90+F101)</f>
        <v>598240</v>
      </c>
      <c r="D93" s="147">
        <v>1</v>
      </c>
      <c r="E93" s="147">
        <v>0.1</v>
      </c>
      <c r="F93" s="161">
        <f>C93*D93*E93</f>
        <v>59824</v>
      </c>
      <c r="G93" s="149" t="s">
        <v>127</v>
      </c>
    </row>
    <row r="94" spans="1:7" ht="24.75" customHeight="1">
      <c r="A94" s="199" t="s">
        <v>128</v>
      </c>
      <c r="B94" s="200"/>
      <c r="C94" s="200"/>
      <c r="D94" s="200"/>
      <c r="E94" s="201"/>
      <c r="F94" s="123">
        <f>SUM(F92:F93)</f>
        <v>59824</v>
      </c>
      <c r="G94" s="124"/>
    </row>
    <row r="95" spans="1:7">
      <c r="A95" s="198"/>
      <c r="B95" s="196"/>
      <c r="C95" s="196"/>
      <c r="D95" s="196"/>
      <c r="E95" s="196"/>
      <c r="F95" s="196"/>
      <c r="G95" s="197"/>
    </row>
    <row r="96" spans="1:7" ht="36.75" customHeight="1">
      <c r="A96" s="101" t="s">
        <v>129</v>
      </c>
      <c r="B96" s="102" t="s">
        <v>8</v>
      </c>
      <c r="C96" s="103" t="s">
        <v>33</v>
      </c>
      <c r="D96" s="116" t="s">
        <v>34</v>
      </c>
      <c r="E96" s="116" t="s">
        <v>35</v>
      </c>
      <c r="F96" s="103" t="s">
        <v>36</v>
      </c>
      <c r="G96" s="104" t="s">
        <v>11</v>
      </c>
    </row>
    <row r="97" spans="1:7" s="72" customFormat="1" ht="44.25" customHeight="1">
      <c r="A97" s="127">
        <v>1</v>
      </c>
      <c r="B97" s="162" t="s">
        <v>130</v>
      </c>
      <c r="C97" s="50">
        <v>1000</v>
      </c>
      <c r="D97" s="127">
        <v>1</v>
      </c>
      <c r="E97" s="127">
        <v>4</v>
      </c>
      <c r="F97" s="141">
        <f>C97*D97*E97</f>
        <v>4000</v>
      </c>
      <c r="G97" s="163" t="s">
        <v>131</v>
      </c>
    </row>
    <row r="98" spans="1:7" s="72" customFormat="1" ht="43.5" customHeight="1">
      <c r="A98" s="127">
        <v>2</v>
      </c>
      <c r="B98" s="162" t="s">
        <v>130</v>
      </c>
      <c r="C98" s="50">
        <v>600</v>
      </c>
      <c r="D98" s="127">
        <v>2</v>
      </c>
      <c r="E98" s="127">
        <v>3</v>
      </c>
      <c r="F98" s="141">
        <f>C98*D98*E98</f>
        <v>3600</v>
      </c>
      <c r="G98" s="163" t="s">
        <v>132</v>
      </c>
    </row>
    <row r="99" spans="1:7" s="72" customFormat="1" ht="24.75">
      <c r="A99" s="127">
        <v>3</v>
      </c>
      <c r="B99" s="162" t="s">
        <v>133</v>
      </c>
      <c r="C99" s="50">
        <v>300</v>
      </c>
      <c r="D99" s="127">
        <v>10</v>
      </c>
      <c r="E99" s="127">
        <v>4</v>
      </c>
      <c r="F99" s="141">
        <f>C99*D99*E99</f>
        <v>12000</v>
      </c>
      <c r="G99" s="163" t="s">
        <v>134</v>
      </c>
    </row>
    <row r="100" spans="1:7" s="72" customFormat="1" ht="26.25" customHeight="1">
      <c r="A100" s="148">
        <v>4</v>
      </c>
      <c r="B100" s="164" t="s">
        <v>135</v>
      </c>
      <c r="C100" s="119">
        <v>3400</v>
      </c>
      <c r="D100" s="148">
        <v>1</v>
      </c>
      <c r="E100" s="148">
        <v>1</v>
      </c>
      <c r="F100" s="165">
        <f>C100*D100*E100</f>
        <v>3400</v>
      </c>
      <c r="G100" s="53" t="s">
        <v>136</v>
      </c>
    </row>
    <row r="101" spans="1:7" ht="24.75" customHeight="1">
      <c r="A101" s="199" t="s">
        <v>137</v>
      </c>
      <c r="B101" s="200"/>
      <c r="C101" s="200"/>
      <c r="D101" s="200"/>
      <c r="E101" s="201"/>
      <c r="F101" s="123">
        <f>SUM(F97:F100)</f>
        <v>23000</v>
      </c>
      <c r="G101" s="124"/>
    </row>
    <row r="102" spans="1:7">
      <c r="A102" s="198"/>
      <c r="B102" s="196"/>
      <c r="C102" s="196"/>
      <c r="D102" s="196"/>
      <c r="E102" s="196"/>
      <c r="F102" s="196"/>
      <c r="G102" s="197"/>
    </row>
    <row r="103" spans="1:7" ht="45.75" customHeight="1">
      <c r="A103" s="101" t="s">
        <v>138</v>
      </c>
      <c r="B103" s="102" t="s">
        <v>8</v>
      </c>
      <c r="C103" s="103" t="s">
        <v>33</v>
      </c>
      <c r="D103" s="116" t="s">
        <v>34</v>
      </c>
      <c r="E103" s="116" t="s">
        <v>35</v>
      </c>
      <c r="F103" s="103" t="s">
        <v>36</v>
      </c>
      <c r="G103" s="104" t="s">
        <v>11</v>
      </c>
    </row>
    <row r="104" spans="1:7" ht="30.75" customHeight="1">
      <c r="A104" s="145">
        <v>1</v>
      </c>
      <c r="B104" s="159" t="s">
        <v>139</v>
      </c>
      <c r="C104" s="160">
        <v>0</v>
      </c>
      <c r="D104" s="147">
        <v>1</v>
      </c>
      <c r="E104" s="147">
        <v>1</v>
      </c>
      <c r="F104" s="161">
        <f>C104*D104*E104</f>
        <v>0</v>
      </c>
      <c r="G104" s="149"/>
    </row>
    <row r="105" spans="1:7" ht="24.75" customHeight="1">
      <c r="A105" s="202" t="s">
        <v>140</v>
      </c>
      <c r="B105" s="203"/>
      <c r="C105" s="203"/>
      <c r="D105" s="203"/>
      <c r="E105" s="204"/>
      <c r="F105" s="166">
        <f>SUM(F103:F104)</f>
        <v>0</v>
      </c>
      <c r="G105" s="167"/>
    </row>
  </sheetData>
  <mergeCells count="41">
    <mergeCell ref="A101:E101"/>
    <mergeCell ref="A102:G102"/>
    <mergeCell ref="A105:E105"/>
    <mergeCell ref="A79:G79"/>
    <mergeCell ref="A90:E90"/>
    <mergeCell ref="A91:G91"/>
    <mergeCell ref="A94:E94"/>
    <mergeCell ref="A95:G95"/>
    <mergeCell ref="A39:E39"/>
    <mergeCell ref="A40:G40"/>
    <mergeCell ref="A71:E71"/>
    <mergeCell ref="A72:G72"/>
    <mergeCell ref="A78:E78"/>
    <mergeCell ref="A20:C20"/>
    <mergeCell ref="D20:E20"/>
    <mergeCell ref="A26:E26"/>
    <mergeCell ref="A31:E31"/>
    <mergeCell ref="A32:G3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08"/>
      <c r="B1" s="65" t="s">
        <v>141</v>
      </c>
      <c r="C1" s="208"/>
    </row>
    <row r="2" spans="1:5">
      <c r="A2" s="209"/>
      <c r="B2" s="66" t="s">
        <v>142</v>
      </c>
      <c r="C2" s="209"/>
    </row>
    <row r="3" spans="1:5" ht="25.5">
      <c r="A3" s="210" t="s">
        <v>12</v>
      </c>
      <c r="B3" s="67" t="s">
        <v>143</v>
      </c>
      <c r="C3" s="212"/>
      <c r="E3" t="s">
        <v>144</v>
      </c>
    </row>
    <row r="4" spans="1:5">
      <c r="A4" s="211"/>
      <c r="B4" s="68" t="s">
        <v>145</v>
      </c>
      <c r="C4" s="213"/>
    </row>
    <row r="5" spans="1:5" ht="25.5">
      <c r="A5" s="210" t="s">
        <v>14</v>
      </c>
      <c r="B5" s="67" t="s">
        <v>146</v>
      </c>
      <c r="C5" s="214" t="s">
        <v>147</v>
      </c>
      <c r="E5" t="s">
        <v>148</v>
      </c>
    </row>
    <row r="6" spans="1:5">
      <c r="A6" s="211"/>
      <c r="B6" s="68" t="s">
        <v>149</v>
      </c>
      <c r="C6" s="215"/>
    </row>
    <row r="7" spans="1:5" ht="25.5">
      <c r="A7" s="210" t="s">
        <v>16</v>
      </c>
      <c r="B7" s="67" t="s">
        <v>150</v>
      </c>
      <c r="C7" s="214" t="s">
        <v>151</v>
      </c>
      <c r="E7" t="s">
        <v>152</v>
      </c>
    </row>
    <row r="8" spans="1:5">
      <c r="A8" s="211"/>
      <c r="B8" s="68" t="s">
        <v>153</v>
      </c>
      <c r="C8" s="215"/>
    </row>
    <row r="9" spans="1:5" ht="33.75" customHeight="1">
      <c r="A9" s="210" t="s">
        <v>18</v>
      </c>
      <c r="B9" s="69" t="s">
        <v>154</v>
      </c>
      <c r="C9" s="214" t="s">
        <v>155</v>
      </c>
      <c r="E9" t="s">
        <v>156</v>
      </c>
    </row>
    <row r="10" spans="1:5">
      <c r="A10" s="211"/>
      <c r="B10" s="68" t="s">
        <v>157</v>
      </c>
      <c r="C10" s="215"/>
    </row>
    <row r="11" spans="1:5" ht="21.75" customHeight="1">
      <c r="A11" s="210" t="s">
        <v>20</v>
      </c>
      <c r="B11" s="67" t="s">
        <v>158</v>
      </c>
      <c r="C11" s="214" t="s">
        <v>159</v>
      </c>
      <c r="E11" t="s">
        <v>160</v>
      </c>
    </row>
    <row r="12" spans="1:5">
      <c r="A12" s="211"/>
      <c r="B12" s="68" t="s">
        <v>161</v>
      </c>
      <c r="C12" s="215"/>
    </row>
    <row r="13" spans="1:5">
      <c r="A13" s="210" t="s">
        <v>22</v>
      </c>
      <c r="B13" s="67" t="s">
        <v>162</v>
      </c>
      <c r="C13" s="214" t="s">
        <v>163</v>
      </c>
      <c r="E13" t="s">
        <v>164</v>
      </c>
    </row>
    <row r="14" spans="1:5">
      <c r="A14" s="211"/>
      <c r="B14" s="68" t="s">
        <v>165</v>
      </c>
      <c r="C14" s="215"/>
    </row>
    <row r="15" spans="1:5" ht="25.5">
      <c r="A15" s="210" t="s">
        <v>24</v>
      </c>
      <c r="B15" s="67" t="s">
        <v>166</v>
      </c>
      <c r="C15" s="212"/>
      <c r="E15" t="s">
        <v>167</v>
      </c>
    </row>
    <row r="16" spans="1:5">
      <c r="A16" s="211"/>
      <c r="B16" s="68" t="s">
        <v>168</v>
      </c>
      <c r="C16" s="213"/>
    </row>
    <row r="17" spans="1:5" ht="25.5">
      <c r="A17" s="210" t="s">
        <v>26</v>
      </c>
      <c r="B17" s="70" t="s">
        <v>169</v>
      </c>
      <c r="C17" s="216"/>
      <c r="E17" t="s">
        <v>170</v>
      </c>
    </row>
    <row r="18" spans="1:5">
      <c r="A18" s="211"/>
      <c r="B18" s="71" t="s">
        <v>171</v>
      </c>
      <c r="C18" s="217"/>
    </row>
    <row r="19" spans="1:5" ht="25.5">
      <c r="A19" s="210" t="s">
        <v>28</v>
      </c>
      <c r="B19" s="70" t="s">
        <v>172</v>
      </c>
      <c r="C19" s="216"/>
    </row>
    <row r="20" spans="1:5">
      <c r="A20" s="211"/>
      <c r="B20" s="71" t="s">
        <v>173</v>
      </c>
      <c r="C20" s="217"/>
    </row>
  </sheetData>
  <mergeCells count="20">
    <mergeCell ref="C11:C12"/>
    <mergeCell ref="C13:C14"/>
    <mergeCell ref="C15:C16"/>
    <mergeCell ref="C17:C18"/>
    <mergeCell ref="C19:C20"/>
    <mergeCell ref="C1:C2"/>
    <mergeCell ref="C3:C4"/>
    <mergeCell ref="C5:C6"/>
    <mergeCell ref="C7:C8"/>
    <mergeCell ref="C9:C10"/>
    <mergeCell ref="A11:A12"/>
    <mergeCell ref="A13:A14"/>
    <mergeCell ref="A15:A16"/>
    <mergeCell ref="A17:A18"/>
    <mergeCell ref="A19:A20"/>
    <mergeCell ref="A1:A2"/>
    <mergeCell ref="A3:A4"/>
    <mergeCell ref="A5:A6"/>
    <mergeCell ref="A7:A8"/>
    <mergeCell ref="A9:A1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13" workbookViewId="0">
      <selection activeCell="G18" sqref="G18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18" t="s">
        <v>0</v>
      </c>
      <c r="B1" s="219"/>
      <c r="C1" s="219"/>
      <c r="D1" s="219"/>
      <c r="E1" s="219"/>
      <c r="F1" s="219"/>
      <c r="G1" s="220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8" t="s">
        <v>197</v>
      </c>
      <c r="C3" s="169"/>
      <c r="D3" s="170"/>
      <c r="E3" s="171"/>
      <c r="F3" s="169"/>
      <c r="G3" s="172"/>
    </row>
    <row r="4" spans="1:7" ht="24.75" customHeight="1">
      <c r="A4" s="12"/>
      <c r="B4" s="173" t="s">
        <v>202</v>
      </c>
      <c r="C4" s="169"/>
      <c r="D4" s="170"/>
      <c r="E4" s="171"/>
      <c r="F4" s="169"/>
      <c r="G4" s="174"/>
    </row>
    <row r="5" spans="1:7" ht="24.75" customHeight="1">
      <c r="A5" s="12"/>
      <c r="B5" s="176" t="s">
        <v>203</v>
      </c>
      <c r="C5" s="169"/>
      <c r="D5" s="170"/>
      <c r="E5" s="171"/>
      <c r="F5" s="169"/>
      <c r="G5" s="172"/>
    </row>
    <row r="6" spans="1:7" ht="30" customHeight="1">
      <c r="A6" s="12"/>
      <c r="B6" s="221" t="s">
        <v>198</v>
      </c>
      <c r="C6" s="221"/>
      <c r="D6" s="221"/>
      <c r="E6" s="221"/>
      <c r="F6" s="221"/>
      <c r="G6" s="175"/>
    </row>
    <row r="7" spans="1:7" ht="30" customHeight="1">
      <c r="A7" s="12"/>
      <c r="B7" s="221" t="s">
        <v>199</v>
      </c>
      <c r="C7" s="222"/>
      <c r="D7" s="222"/>
      <c r="E7" s="222"/>
      <c r="F7" s="222"/>
      <c r="G7" s="223"/>
    </row>
    <row r="8" spans="1:7" ht="24.75" customHeight="1">
      <c r="A8" s="12"/>
      <c r="B8" s="225" t="s">
        <v>200</v>
      </c>
      <c r="C8" s="225"/>
      <c r="D8" s="225"/>
      <c r="E8" s="225"/>
      <c r="F8" s="225"/>
      <c r="G8" s="226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24" t="s">
        <v>175</v>
      </c>
      <c r="C10" s="224"/>
      <c r="D10" s="224" t="s">
        <v>176</v>
      </c>
      <c r="E10" s="224"/>
      <c r="F10" s="21" t="s">
        <v>177</v>
      </c>
      <c r="G10" s="22" t="s">
        <v>178</v>
      </c>
    </row>
    <row r="11" spans="1:7" ht="27.75" customHeight="1">
      <c r="A11" s="23" t="s">
        <v>12</v>
      </c>
      <c r="B11" s="227" t="s">
        <v>179</v>
      </c>
      <c r="C11" s="228"/>
      <c r="D11" s="229">
        <f>F20</f>
        <v>11600</v>
      </c>
      <c r="E11" s="229"/>
      <c r="F11" s="24"/>
      <c r="G11" s="25"/>
    </row>
    <row r="12" spans="1:7" ht="27.75" customHeight="1">
      <c r="A12" s="23" t="s">
        <v>28</v>
      </c>
      <c r="B12" s="227" t="s">
        <v>180</v>
      </c>
      <c r="C12" s="228"/>
      <c r="D12" s="230">
        <f>F24</f>
        <v>1160</v>
      </c>
      <c r="E12" s="231"/>
      <c r="F12" s="24"/>
      <c r="G12" s="25"/>
    </row>
    <row r="13" spans="1:7" ht="27.75" customHeight="1">
      <c r="A13" s="23" t="s">
        <v>181</v>
      </c>
      <c r="B13" s="227" t="s">
        <v>182</v>
      </c>
      <c r="C13" s="228"/>
      <c r="D13" s="230">
        <f>F27</f>
        <v>765.6</v>
      </c>
      <c r="E13" s="231"/>
      <c r="F13" s="24"/>
      <c r="G13" s="25" t="s">
        <v>183</v>
      </c>
    </row>
    <row r="14" spans="1:7" ht="24.75" customHeight="1">
      <c r="A14" s="238" t="s">
        <v>184</v>
      </c>
      <c r="B14" s="239"/>
      <c r="C14" s="239"/>
      <c r="D14" s="240">
        <f>SUM(D11:E13)</f>
        <v>13525.6</v>
      </c>
      <c r="E14" s="240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185</v>
      </c>
      <c r="B17" s="20" t="s">
        <v>175</v>
      </c>
      <c r="C17" s="21" t="s">
        <v>186</v>
      </c>
      <c r="D17" s="34" t="s">
        <v>187</v>
      </c>
      <c r="E17" s="34" t="s">
        <v>188</v>
      </c>
      <c r="F17" s="21" t="s">
        <v>189</v>
      </c>
      <c r="G17" s="22" t="s">
        <v>178</v>
      </c>
    </row>
    <row r="18" spans="1:7" s="1" customFormat="1" ht="36.75" customHeight="1">
      <c r="A18" s="35">
        <v>1</v>
      </c>
      <c r="B18" s="36" t="s">
        <v>196</v>
      </c>
      <c r="C18" s="37">
        <v>2600</v>
      </c>
      <c r="D18" s="38">
        <v>2</v>
      </c>
      <c r="E18" s="38">
        <v>2</v>
      </c>
      <c r="F18" s="39">
        <f>C18*D18*E18</f>
        <v>10400</v>
      </c>
      <c r="G18" s="139" t="s">
        <v>204</v>
      </c>
    </row>
    <row r="19" spans="1:7" s="1" customFormat="1" ht="26.25" customHeight="1">
      <c r="A19" s="35">
        <v>2</v>
      </c>
      <c r="B19" s="36" t="s">
        <v>206</v>
      </c>
      <c r="C19" s="37">
        <v>1200</v>
      </c>
      <c r="D19" s="38">
        <v>1</v>
      </c>
      <c r="E19" s="38">
        <v>1</v>
      </c>
      <c r="F19" s="39">
        <f>C19*D19*E19</f>
        <v>1200</v>
      </c>
      <c r="G19" s="139" t="s">
        <v>205</v>
      </c>
    </row>
    <row r="20" spans="1:7" ht="30" customHeight="1">
      <c r="A20" s="241" t="s">
        <v>185</v>
      </c>
      <c r="B20" s="242"/>
      <c r="C20" s="242"/>
      <c r="D20" s="242"/>
      <c r="E20" s="242"/>
      <c r="F20" s="40">
        <f>SUM(F18:F19)</f>
        <v>11600</v>
      </c>
      <c r="G20" s="41"/>
    </row>
    <row r="21" spans="1:7" ht="24.75" customHeight="1">
      <c r="A21" s="243"/>
      <c r="B21" s="244"/>
      <c r="C21" s="244"/>
      <c r="D21" s="244"/>
      <c r="E21" s="244"/>
      <c r="F21" s="244"/>
      <c r="G21" s="245"/>
    </row>
    <row r="22" spans="1:7" ht="31.5" customHeight="1">
      <c r="A22" s="19" t="s">
        <v>190</v>
      </c>
      <c r="B22" s="20" t="s">
        <v>175</v>
      </c>
      <c r="C22" s="21" t="s">
        <v>186</v>
      </c>
      <c r="D22" s="34" t="s">
        <v>187</v>
      </c>
      <c r="E22" s="34" t="s">
        <v>188</v>
      </c>
      <c r="F22" s="21" t="s">
        <v>189</v>
      </c>
      <c r="G22" s="22" t="s">
        <v>178</v>
      </c>
    </row>
    <row r="23" spans="1:7" ht="27.75" customHeight="1">
      <c r="A23" s="54">
        <v>1</v>
      </c>
      <c r="B23" s="55" t="s">
        <v>167</v>
      </c>
      <c r="C23" s="56">
        <f>F20</f>
        <v>11600</v>
      </c>
      <c r="D23" s="57">
        <v>1</v>
      </c>
      <c r="E23" s="58">
        <v>0.1</v>
      </c>
      <c r="F23" s="59">
        <f>C23*D23*E23</f>
        <v>1160</v>
      </c>
      <c r="G23" s="60" t="s">
        <v>201</v>
      </c>
    </row>
    <row r="24" spans="1:7" ht="24.75" customHeight="1">
      <c r="A24" s="246" t="s">
        <v>191</v>
      </c>
      <c r="B24" s="247"/>
      <c r="C24" s="247"/>
      <c r="D24" s="247"/>
      <c r="E24" s="248"/>
      <c r="F24" s="40">
        <f>SUM(F22:F23)</f>
        <v>1160</v>
      </c>
      <c r="G24" s="41"/>
    </row>
    <row r="25" spans="1:7">
      <c r="A25" s="232"/>
      <c r="B25" s="233"/>
      <c r="C25" s="233"/>
      <c r="D25" s="233"/>
      <c r="E25" s="233"/>
      <c r="F25" s="233"/>
      <c r="G25" s="234"/>
    </row>
    <row r="26" spans="1:7" ht="45.75" customHeight="1">
      <c r="A26" s="19" t="s">
        <v>192</v>
      </c>
      <c r="B26" s="20" t="s">
        <v>175</v>
      </c>
      <c r="C26" s="21" t="s">
        <v>186</v>
      </c>
      <c r="D26" s="34" t="s">
        <v>187</v>
      </c>
      <c r="E26" s="34" t="s">
        <v>188</v>
      </c>
      <c r="F26" s="21" t="s">
        <v>189</v>
      </c>
      <c r="G26" s="22" t="s">
        <v>178</v>
      </c>
    </row>
    <row r="27" spans="1:7" ht="30.75" customHeight="1">
      <c r="A27" s="48">
        <v>1</v>
      </c>
      <c r="B27" s="52" t="s">
        <v>193</v>
      </c>
      <c r="C27" s="37">
        <f>C23+F24</f>
        <v>12760</v>
      </c>
      <c r="D27" s="43">
        <v>1</v>
      </c>
      <c r="E27" s="61">
        <v>0.06</v>
      </c>
      <c r="F27" s="62">
        <f>C27*D27*E27</f>
        <v>765.6</v>
      </c>
      <c r="G27" s="49" t="s">
        <v>194</v>
      </c>
    </row>
    <row r="28" spans="1:7" ht="24.75" customHeight="1">
      <c r="A28" s="235" t="s">
        <v>195</v>
      </c>
      <c r="B28" s="236"/>
      <c r="C28" s="236"/>
      <c r="D28" s="236"/>
      <c r="E28" s="237"/>
      <c r="F28" s="63">
        <f>SUM(F26:F27)</f>
        <v>765.6</v>
      </c>
      <c r="G28" s="64"/>
    </row>
  </sheetData>
  <mergeCells count="19">
    <mergeCell ref="A25:G25"/>
    <mergeCell ref="A28:E28"/>
    <mergeCell ref="A14:C14"/>
    <mergeCell ref="D14:E14"/>
    <mergeCell ref="A20:E20"/>
    <mergeCell ref="A21:G21"/>
    <mergeCell ref="A24:E24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  <mergeCell ref="B8:G8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2019-08-08T03:21:36Z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