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822" firstSheet="2" activeTab="2"/>
  </bookViews>
  <sheets>
    <sheet name="Sheet1" sheetId="1" state="hidden" r:id="rId1"/>
    <sheet name="华山国际酒店二区报价 " sheetId="2" state="hidden" r:id="rId2"/>
    <sheet name="上海站（第一场）" sheetId="20" r:id="rId3"/>
    <sheet name="华山国际酒店八区报价" sheetId="7" state="hidden" r:id="rId4"/>
  </sheets>
  <calcPr calcId="144525" concurrentCalc="0"/>
</workbook>
</file>

<file path=xl/sharedStrings.xml><?xml version="1.0" encoding="utf-8"?>
<sst xmlns="http://schemas.openxmlformats.org/spreadsheetml/2006/main" count="155">
  <si>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</si>
  <si>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</si>
  <si>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</si>
  <si>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</si>
  <si>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</si>
  <si>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</si>
  <si>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</si>
  <si>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</si>
  <si>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</si>
  <si>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</si>
  <si>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</si>
  <si>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</si>
  <si>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</si>
  <si>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</si>
  <si>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</si>
  <si>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</si>
  <si>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</si>
  <si>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</si>
  <si>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</si>
  <si>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</si>
  <si>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</si>
  <si>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</si>
  <si>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</si>
  <si>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</si>
  <si>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</si>
  <si>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</si>
  <si>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</si>
  <si>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</si>
  <si>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</si>
  <si>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</si>
  <si>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</si>
  <si>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</si>
  <si>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</si>
  <si>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</si>
  <si>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</si>
  <si>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</si>
  <si>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</si>
  <si>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</si>
  <si>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</si>
  <si>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</si>
  <si>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</si>
  <si>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</si>
  <si>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</si>
  <si>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</si>
  <si>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</si>
  <si>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</si>
  <si>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</si>
  <si>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</si>
  <si>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</si>
  <si>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</si>
  <si>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</si>
  <si>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</si>
  <si>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</si>
  <si>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</si>
  <si>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</si>
  <si>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</si>
  <si>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</si>
  <si>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</si>
  <si>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</si>
  <si>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</si>
  <si>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</si>
  <si>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</si>
  <si>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</si>
  <si>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</si>
  <si>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</si>
  <si>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</si>
  <si>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</si>
  <si>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</si>
  <si>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</si>
  <si>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</si>
  <si>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</si>
  <si>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</si>
  <si>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</si>
  <si>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</si>
  <si>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</si>
  <si>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</si>
  <si>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</si>
  <si>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</si>
  <si>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</si>
  <si>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</si>
  <si>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</si>
  <si>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</si>
  <si>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</si>
  <si>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</si>
  <si>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</si>
  <si>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</si>
  <si>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</si>
  <si>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</si>
  <si>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</si>
  <si>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</si>
  <si>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</si>
  <si>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</si>
  <si>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</si>
  <si>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</si>
  <si>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</si>
  <si>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</si>
  <si>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</si>
  <si>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</si>
  <si>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</si>
  <si>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</si>
  <si>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</si>
  <si>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</si>
  <si>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</si>
  <si>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</si>
  <si>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</si>
  <si>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报价人</t>
  </si>
  <si>
    <t>中国康辉旅行社集团有限责任公司
China Comfort Travel Group</t>
  </si>
  <si>
    <t>报价时间</t>
  </si>
  <si>
    <t>2017.08.10</t>
  </si>
  <si>
    <t>2017年9月13日-9月15日</t>
  </si>
  <si>
    <t>（上海富豪金丰大酒店 上海 浦东新区 金港路318号 ，近新金桥路）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</si>
  <si>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</si>
  <si>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</si>
  <si>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</si>
  <si>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</si>
  <si>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</si>
  <si>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</si>
  <si>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</si>
  <si>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单位 Unit</t>
  </si>
  <si>
    <t>单位Unit</t>
  </si>
  <si>
    <t>单价Price</t>
  </si>
  <si>
    <t>小计Total</t>
  </si>
  <si>
    <t>住宿费用</t>
  </si>
  <si>
    <t>住宿费用合计 Total</t>
  </si>
  <si>
    <t>会议费用
Metting</t>
  </si>
  <si>
    <t>9.14号全天会议室(宴会厅）</t>
  </si>
  <si>
    <t>408平 可容纳200人课桌式 含投影仪及幕布，音响设备</t>
  </si>
  <si>
    <t>会议合计Total</t>
  </si>
  <si>
    <t>用餐</t>
  </si>
  <si>
    <t>自助午餐</t>
  </si>
  <si>
    <t>围桌晚宴</t>
  </si>
  <si>
    <t>桌</t>
  </si>
  <si>
    <t>晚宴酒水</t>
  </si>
  <si>
    <t>用餐合计Total</t>
  </si>
  <si>
    <t>PDC费用</t>
  </si>
  <si>
    <t>交通</t>
  </si>
  <si>
    <t>辆</t>
  </si>
  <si>
    <t>午餐</t>
  </si>
  <si>
    <t>PDC费用Total</t>
  </si>
  <si>
    <t xml:space="preserve">         其他费用</t>
  </si>
  <si>
    <t>会议背景板</t>
  </si>
  <si>
    <t>会议视频制作</t>
  </si>
  <si>
    <t>会议纪念品</t>
  </si>
  <si>
    <t>会议摄像</t>
  </si>
  <si>
    <t>其他费用Total</t>
  </si>
  <si>
    <t>工作人员</t>
  </si>
  <si>
    <t>餐补</t>
  </si>
  <si>
    <t>工作人员Total</t>
  </si>
  <si>
    <t>合计 Total</t>
  </si>
  <si>
    <t>服务费10% Service Fee</t>
  </si>
  <si>
    <t>净价合计 Net Total</t>
  </si>
  <si>
    <t>不税费6% Tax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</si>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</sst>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\¥#,##0.00;\¥\-#,##0.00"/>
    <numFmt numFmtId="178" formatCode="\¥#,##0.00_);[Red]\(\¥#,##0.00\)"/>
    <numFmt numFmtId="179" formatCode="\¥#,##0.00"/>
    <numFmt numFmtId="180" formatCode="0.00_ "/>
  </numFmts>
  <fonts count="38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name val="微软雅黑"/>
      <charset val="134"/>
    </font>
    <font>
      <b/>
      <sz val="10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24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23" borderId="4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22" borderId="47" applyNumberFormat="0" applyFon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7" fillId="13" borderId="45" applyNumberFormat="0" applyAlignment="0" applyProtection="0">
      <alignment vertical="center"/>
    </xf>
    <xf numFmtId="0" fontId="20" fillId="13" borderId="44" applyNumberFormat="0" applyAlignment="0" applyProtection="0">
      <alignment vertical="center"/>
    </xf>
    <xf numFmtId="0" fontId="35" fillId="31" borderId="50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 applyProtection="0"/>
  </cellStyleXfs>
  <cellXfs count="22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8" fontId="1" fillId="3" borderId="15" xfId="8" applyNumberFormat="1" applyFont="1" applyFill="1" applyBorder="1" applyAlignment="1">
      <alignment horizontal="left" vertical="center"/>
    </xf>
    <xf numFmtId="178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2" fillId="0" borderId="13" xfId="8" applyNumberFormat="1" applyFont="1" applyFill="1" applyBorder="1" applyAlignment="1">
      <alignment horizontal="center" vertical="center"/>
    </xf>
    <xf numFmtId="178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8" fontId="1" fillId="3" borderId="17" xfId="8" applyNumberFormat="1" applyFont="1" applyFill="1" applyBorder="1" applyAlignment="1">
      <alignment horizontal="left" vertical="center"/>
    </xf>
    <xf numFmtId="178" fontId="1" fillId="3" borderId="8" xfId="8" applyNumberFormat="1" applyFont="1" applyFill="1" applyBorder="1" applyAlignment="1">
      <alignment horizontal="left" vertical="center"/>
    </xf>
    <xf numFmtId="178" fontId="1" fillId="0" borderId="18" xfId="8" applyNumberFormat="1" applyFont="1" applyFill="1" applyBorder="1" applyAlignment="1">
      <alignment horizontal="center" vertical="center"/>
    </xf>
    <xf numFmtId="178" fontId="2" fillId="2" borderId="13" xfId="8" applyNumberFormat="1" applyFont="1" applyFill="1" applyBorder="1" applyAlignment="1">
      <alignment horizontal="center" vertical="center"/>
    </xf>
    <xf numFmtId="178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178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8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8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8" applyNumberFormat="1" applyFont="1" applyFill="1" applyBorder="1" applyAlignment="1">
      <alignment horizontal="left" vertical="center"/>
    </xf>
    <xf numFmtId="178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7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7" fontId="1" fillId="4" borderId="30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7" fontId="1" fillId="3" borderId="13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7" fontId="1" fillId="3" borderId="8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178" fontId="2" fillId="0" borderId="13" xfId="8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7" fontId="2" fillId="0" borderId="8" xfId="0" applyNumberFormat="1" applyFont="1" applyFill="1" applyBorder="1" applyAlignment="1">
      <alignment horizontal="center" vertical="center"/>
    </xf>
    <xf numFmtId="178" fontId="1" fillId="3" borderId="15" xfId="8" applyNumberFormat="1" applyFont="1" applyFill="1" applyBorder="1" applyAlignment="1">
      <alignment vertical="center"/>
    </xf>
    <xf numFmtId="178" fontId="1" fillId="3" borderId="16" xfId="8" applyNumberFormat="1" applyFont="1" applyFill="1" applyBorder="1" applyAlignment="1">
      <alignment vertical="center"/>
    </xf>
    <xf numFmtId="7" fontId="1" fillId="3" borderId="14" xfId="8" applyNumberFormat="1" applyFont="1" applyFill="1" applyBorder="1" applyAlignment="1">
      <alignment vertical="center"/>
    </xf>
    <xf numFmtId="178" fontId="1" fillId="0" borderId="18" xfId="8" applyNumberFormat="1" applyFont="1" applyFill="1" applyBorder="1" applyAlignment="1">
      <alignment horizontal="center" vertical="center" wrapText="1"/>
    </xf>
    <xf numFmtId="178" fontId="6" fillId="2" borderId="13" xfId="8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7" fontId="7" fillId="0" borderId="8" xfId="0" applyNumberFormat="1" applyFont="1" applyFill="1" applyBorder="1" applyAlignment="1">
      <alignment horizontal="right" vertical="center" wrapText="1"/>
    </xf>
    <xf numFmtId="7" fontId="1" fillId="3" borderId="14" xfId="8" applyNumberFormat="1" applyFont="1" applyFill="1" applyBorder="1" applyAlignment="1">
      <alignment horizontal="left" vertical="center"/>
    </xf>
    <xf numFmtId="178" fontId="1" fillId="0" borderId="8" xfId="8" applyNumberFormat="1" applyFont="1" applyFill="1" applyBorder="1" applyAlignment="1">
      <alignment horizontal="center" vertical="center" wrapText="1"/>
    </xf>
    <xf numFmtId="178" fontId="2" fillId="2" borderId="16" xfId="8" applyNumberFormat="1" applyFont="1" applyFill="1" applyBorder="1" applyAlignment="1">
      <alignment horizontal="center" vertical="center" wrapText="1"/>
    </xf>
    <xf numFmtId="178" fontId="2" fillId="2" borderId="14" xfId="8" applyNumberFormat="1" applyFont="1" applyFill="1" applyBorder="1" applyAlignment="1">
      <alignment horizontal="center" vertical="center" wrapText="1"/>
    </xf>
    <xf numFmtId="178" fontId="2" fillId="0" borderId="16" xfId="8" applyNumberFormat="1" applyFont="1" applyFill="1" applyBorder="1" applyAlignment="1">
      <alignment horizontal="center" vertical="center" wrapText="1"/>
    </xf>
    <xf numFmtId="178" fontId="2" fillId="0" borderId="8" xfId="8" applyNumberFormat="1" applyFont="1" applyFill="1" applyBorder="1" applyAlignment="1">
      <alignment horizontal="center" vertical="center" wrapText="1"/>
    </xf>
    <xf numFmtId="178" fontId="5" fillId="0" borderId="8" xfId="8" applyNumberFormat="1" applyFont="1" applyFill="1" applyBorder="1" applyAlignment="1">
      <alignment horizontal="center" vertical="center"/>
    </xf>
    <xf numFmtId="178" fontId="5" fillId="0" borderId="16" xfId="8" applyNumberFormat="1" applyFont="1" applyFill="1" applyBorder="1" applyAlignment="1">
      <alignment horizontal="center" vertical="center"/>
    </xf>
    <xf numFmtId="0" fontId="5" fillId="0" borderId="8" xfId="8" applyNumberFormat="1" applyFont="1" applyFill="1" applyBorder="1" applyAlignment="1">
      <alignment horizontal="center" vertical="center"/>
    </xf>
    <xf numFmtId="7" fontId="5" fillId="0" borderId="8" xfId="8" applyNumberFormat="1" applyFont="1" applyFill="1" applyBorder="1" applyAlignment="1">
      <alignment horizontal="right" vertical="center"/>
    </xf>
    <xf numFmtId="178" fontId="5" fillId="0" borderId="16" xfId="8" applyNumberFormat="1" applyFont="1" applyFill="1" applyBorder="1" applyAlignment="1">
      <alignment vertical="center"/>
    </xf>
    <xf numFmtId="0" fontId="2" fillId="2" borderId="8" xfId="8" applyNumberFormat="1" applyFont="1" applyFill="1" applyBorder="1" applyAlignment="1">
      <alignment horizontal="center" vertical="center"/>
    </xf>
    <xf numFmtId="178" fontId="1" fillId="2" borderId="15" xfId="8" applyNumberFormat="1" applyFont="1" applyFill="1" applyBorder="1" applyAlignment="1">
      <alignment horizontal="center" vertical="center"/>
    </xf>
    <xf numFmtId="178" fontId="2" fillId="2" borderId="8" xfId="8" applyNumberFormat="1" applyFont="1" applyFill="1" applyBorder="1" applyAlignment="1">
      <alignment horizontal="center" vertical="center"/>
    </xf>
    <xf numFmtId="7" fontId="8" fillId="2" borderId="8" xfId="8" applyNumberFormat="1" applyFont="1" applyFill="1" applyBorder="1" applyAlignment="1">
      <alignment horizontal="right" vertical="center"/>
    </xf>
    <xf numFmtId="0" fontId="1" fillId="6" borderId="15" xfId="0" applyFont="1" applyFill="1" applyBorder="1" applyAlignment="1">
      <alignment horizontal="center" vertical="center"/>
    </xf>
    <xf numFmtId="7" fontId="1" fillId="6" borderId="14" xfId="0" applyNumberFormat="1" applyFont="1" applyFill="1" applyBorder="1" applyAlignment="1">
      <alignment horizontal="center" vertical="center"/>
    </xf>
    <xf numFmtId="7" fontId="1" fillId="6" borderId="16" xfId="0" applyNumberFormat="1" applyFont="1" applyFill="1" applyBorder="1" applyAlignment="1">
      <alignment horizontal="center" vertical="center"/>
    </xf>
    <xf numFmtId="178" fontId="1" fillId="7" borderId="15" xfId="8" applyNumberFormat="1" applyFont="1" applyFill="1" applyBorder="1" applyAlignment="1">
      <alignment horizontal="center" vertical="center"/>
    </xf>
    <xf numFmtId="7" fontId="1" fillId="7" borderId="1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7" fontId="1" fillId="4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7" fontId="1" fillId="3" borderId="1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7" fontId="2" fillId="5" borderId="8" xfId="0" applyNumberFormat="1" applyFont="1" applyFill="1" applyBorder="1" applyAlignment="1">
      <alignment horizontal="right" vertical="center"/>
    </xf>
    <xf numFmtId="178" fontId="2" fillId="0" borderId="26" xfId="0" applyNumberFormat="1" applyFont="1" applyFill="1" applyBorder="1" applyAlignment="1">
      <alignment horizontal="center" vertical="center"/>
    </xf>
    <xf numFmtId="7" fontId="1" fillId="3" borderId="8" xfId="0" applyNumberFormat="1" applyFont="1" applyFill="1" applyBorder="1" applyAlignment="1">
      <alignment horizontal="right" vertical="center"/>
    </xf>
    <xf numFmtId="178" fontId="1" fillId="3" borderId="26" xfId="0" applyNumberFormat="1" applyFont="1" applyFill="1" applyBorder="1" applyAlignment="1">
      <alignment horizontal="center" vertical="center"/>
    </xf>
    <xf numFmtId="178" fontId="2" fillId="0" borderId="26" xfId="0" applyNumberFormat="1" applyFont="1" applyFill="1" applyBorder="1" applyAlignment="1">
      <alignment horizontal="center" vertical="center" wrapText="1"/>
    </xf>
    <xf numFmtId="7" fontId="9" fillId="0" borderId="8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178" fontId="9" fillId="0" borderId="13" xfId="0" applyNumberFormat="1" applyFont="1" applyFill="1" applyBorder="1" applyAlignment="1">
      <alignment horizontal="center" vertical="center"/>
    </xf>
    <xf numFmtId="7" fontId="10" fillId="2" borderId="8" xfId="0" applyNumberFormat="1" applyFont="1" applyFill="1" applyBorder="1" applyAlignment="1">
      <alignment horizontal="right" vertical="center"/>
    </xf>
    <xf numFmtId="178" fontId="1" fillId="2" borderId="26" xfId="0" applyNumberFormat="1" applyFont="1" applyFill="1" applyBorder="1" applyAlignment="1">
      <alignment horizontal="center" vertical="center"/>
    </xf>
    <xf numFmtId="7" fontId="1" fillId="6" borderId="8" xfId="4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center" vertical="center"/>
    </xf>
    <xf numFmtId="7" fontId="1" fillId="7" borderId="8" xfId="4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Alignment="1"/>
    <xf numFmtId="49" fontId="0" fillId="0" borderId="0" xfId="0" applyNumberForma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31" fontId="14" fillId="0" borderId="0" xfId="0" applyNumberFormat="1" applyFont="1" applyAlignment="1">
      <alignment horizontal="left"/>
    </xf>
    <xf numFmtId="49" fontId="14" fillId="0" borderId="0" xfId="0" applyNumberFormat="1" applyFont="1"/>
    <xf numFmtId="0" fontId="14" fillId="9" borderId="36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49" fontId="14" fillId="9" borderId="8" xfId="0" applyNumberFormat="1" applyFont="1" applyFill="1" applyBorder="1" applyAlignment="1">
      <alignment vertical="center"/>
    </xf>
    <xf numFmtId="0" fontId="14" fillId="9" borderId="8" xfId="0" applyFont="1" applyFill="1" applyBorder="1" applyAlignment="1">
      <alignment vertical="center"/>
    </xf>
    <xf numFmtId="14" fontId="15" fillId="0" borderId="17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/>
    </xf>
    <xf numFmtId="180" fontId="14" fillId="10" borderId="22" xfId="0" applyNumberFormat="1" applyFont="1" applyFill="1" applyBorder="1" applyAlignment="1">
      <alignment horizontal="right" vertical="center"/>
    </xf>
    <xf numFmtId="0" fontId="14" fillId="9" borderId="37" xfId="0" applyFont="1" applyFill="1" applyBorder="1" applyAlignment="1">
      <alignment horizontal="center" vertical="center"/>
    </xf>
    <xf numFmtId="0" fontId="14" fillId="9" borderId="38" xfId="0" applyFont="1" applyFill="1" applyBorder="1" applyAlignment="1">
      <alignment horizontal="center" vertical="center"/>
    </xf>
    <xf numFmtId="14" fontId="14" fillId="0" borderId="6" xfId="0" applyNumberFormat="1" applyFont="1" applyFill="1" applyBorder="1" applyAlignment="1">
      <alignment horizontal="left"/>
    </xf>
    <xf numFmtId="0" fontId="14" fillId="0" borderId="0" xfId="0" applyFont="1" applyBorder="1" applyAlignment="1"/>
    <xf numFmtId="49" fontId="14" fillId="0" borderId="0" xfId="0" applyNumberFormat="1" applyFont="1" applyBorder="1" applyAlignment="1"/>
    <xf numFmtId="14" fontId="14" fillId="0" borderId="39" xfId="0" applyNumberFormat="1" applyFont="1" applyFill="1" applyBorder="1" applyAlignment="1">
      <alignment horizontal="left"/>
    </xf>
    <xf numFmtId="0" fontId="14" fillId="0" borderId="1" xfId="0" applyFont="1" applyBorder="1" applyAlignment="1"/>
    <xf numFmtId="49" fontId="14" fillId="0" borderId="1" xfId="0" applyNumberFormat="1" applyFont="1" applyBorder="1" applyAlignment="1"/>
    <xf numFmtId="1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/>
    <xf numFmtId="49" fontId="14" fillId="0" borderId="0" xfId="0" applyNumberFormat="1" applyFont="1" applyBorder="1"/>
    <xf numFmtId="0" fontId="15" fillId="0" borderId="0" xfId="0" applyFont="1"/>
    <xf numFmtId="49" fontId="15" fillId="0" borderId="0" xfId="0" applyNumberFormat="1" applyFont="1"/>
    <xf numFmtId="0" fontId="16" fillId="0" borderId="0" xfId="0" applyFont="1" applyBorder="1" applyAlignment="1"/>
    <xf numFmtId="0" fontId="17" fillId="0" borderId="0" xfId="0" applyFont="1"/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180" fontId="15" fillId="0" borderId="26" xfId="0" applyNumberFormat="1" applyFont="1" applyBorder="1" applyAlignment="1">
      <alignment horizontal="center" vertical="center"/>
    </xf>
    <xf numFmtId="180" fontId="14" fillId="10" borderId="40" xfId="0" applyNumberFormat="1" applyFont="1" applyFill="1" applyBorder="1" applyAlignment="1">
      <alignment horizontal="right" vertical="center"/>
    </xf>
    <xf numFmtId="0" fontId="14" fillId="9" borderId="41" xfId="0" applyFont="1" applyFill="1" applyBorder="1" applyAlignment="1">
      <alignment horizontal="center" vertical="center"/>
    </xf>
    <xf numFmtId="0" fontId="14" fillId="0" borderId="42" xfId="0" applyFont="1" applyBorder="1" applyAlignment="1"/>
    <xf numFmtId="0" fontId="14" fillId="0" borderId="43" xfId="0" applyFont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945514</xdr:colOff>
      <xdr:row>4</xdr:row>
      <xdr:rowOff>63183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73634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77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178"/>
      <c r="B1" s="178"/>
      <c r="C1" s="178"/>
      <c r="D1" s="179" t="s">
        <v>0</v>
      </c>
      <c r="E1" s="179"/>
      <c r="F1" s="179"/>
      <c r="G1" s="179"/>
      <c r="H1" s="178"/>
      <c r="I1" s="178"/>
      <c r="J1" s="178"/>
      <c r="K1" s="215"/>
    </row>
    <row r="2" s="174" customFormat="1" ht="18" spans="1:10">
      <c r="A2" s="180"/>
      <c r="B2" s="180"/>
      <c r="C2" s="180"/>
      <c r="D2" s="179"/>
      <c r="E2" s="179"/>
      <c r="F2" s="179"/>
      <c r="G2" s="179"/>
      <c r="H2" s="180"/>
      <c r="I2" s="180"/>
      <c r="J2" s="180"/>
    </row>
    <row r="3" s="174" customFormat="1" ht="31.5" spans="1:10">
      <c r="A3" s="180"/>
      <c r="B3" s="180"/>
      <c r="C3" s="180"/>
      <c r="D3" s="179"/>
      <c r="E3" s="179"/>
      <c r="F3" s="179"/>
      <c r="G3" s="179"/>
      <c r="H3" s="180"/>
      <c r="I3" s="180"/>
      <c r="J3" s="180"/>
    </row>
    <row r="4" s="174" customFormat="1" ht="18" spans="1:11">
      <c r="A4" s="181" t="s">
        <v>1</v>
      </c>
      <c r="B4" s="181" t="s">
        <v>2</v>
      </c>
      <c r="C4" s="181"/>
      <c r="D4" s="182" t="s">
        <v>3</v>
      </c>
      <c r="E4" s="182"/>
      <c r="F4" s="182"/>
      <c r="G4" s="182" t="s">
        <v>4</v>
      </c>
      <c r="H4" s="182"/>
      <c r="I4" s="182"/>
      <c r="J4" s="182"/>
      <c r="K4" s="216"/>
    </row>
    <row r="5" s="174" customFormat="1" ht="18" spans="1:11">
      <c r="A5" s="180" t="s">
        <v>5</v>
      </c>
      <c r="B5" s="182" t="s">
        <v>6</v>
      </c>
      <c r="C5" s="183" t="s">
        <v>7</v>
      </c>
      <c r="D5" s="181" t="s">
        <v>8</v>
      </c>
      <c r="E5" s="181"/>
      <c r="F5" s="182" t="s">
        <v>9</v>
      </c>
      <c r="G5" s="182"/>
      <c r="H5" s="184" t="s">
        <v>10</v>
      </c>
      <c r="I5" s="184"/>
      <c r="J5" s="184"/>
      <c r="K5" s="216"/>
    </row>
    <row r="6" s="174" customFormat="1" ht="18.75" spans="1:10">
      <c r="A6" s="180"/>
      <c r="B6" s="180"/>
      <c r="C6" s="180"/>
      <c r="D6" s="185"/>
      <c r="E6" s="180"/>
      <c r="F6" s="180"/>
      <c r="G6" s="180"/>
      <c r="H6" s="180"/>
      <c r="I6" s="180"/>
      <c r="J6" s="180"/>
    </row>
    <row r="7" s="174" customFormat="1" ht="21.75" customHeight="1" spans="1:10">
      <c r="A7" s="186" t="s">
        <v>11</v>
      </c>
      <c r="B7" s="187" t="s">
        <v>12</v>
      </c>
      <c r="C7" s="187" t="s">
        <v>13</v>
      </c>
      <c r="D7" s="187" t="s">
        <v>14</v>
      </c>
      <c r="E7" s="187"/>
      <c r="F7" s="187" t="s">
        <v>15</v>
      </c>
      <c r="G7" s="187"/>
      <c r="H7" s="187" t="s">
        <v>16</v>
      </c>
      <c r="I7" s="187" t="s">
        <v>17</v>
      </c>
      <c r="J7" s="217" t="s">
        <v>18</v>
      </c>
    </row>
    <row r="8" s="174" customFormat="1" ht="20.25" customHeight="1" spans="1:10">
      <c r="A8" s="188"/>
      <c r="B8" s="189"/>
      <c r="C8" s="189"/>
      <c r="D8" s="190" t="s">
        <v>19</v>
      </c>
      <c r="E8" s="191" t="s">
        <v>20</v>
      </c>
      <c r="F8" s="189"/>
      <c r="G8" s="189"/>
      <c r="H8" s="189"/>
      <c r="I8" s="189"/>
      <c r="J8" s="218"/>
    </row>
    <row r="9" s="175" customFormat="1" ht="38.25" customHeight="1" spans="1:10">
      <c r="A9" s="192"/>
      <c r="B9" s="193" t="s">
        <v>21</v>
      </c>
      <c r="C9" s="194"/>
      <c r="D9" s="195"/>
      <c r="E9" s="195"/>
      <c r="F9" s="196"/>
      <c r="G9" s="197"/>
      <c r="H9" s="197"/>
      <c r="I9" s="197"/>
      <c r="J9" s="219"/>
    </row>
    <row r="10" s="175" customFormat="1" ht="38.25" customHeight="1" spans="1:10">
      <c r="A10" s="192"/>
      <c r="B10" s="194"/>
      <c r="C10" s="194"/>
      <c r="D10" s="195"/>
      <c r="E10" s="195"/>
      <c r="F10" s="198"/>
      <c r="G10" s="199"/>
      <c r="H10" s="197"/>
      <c r="I10" s="197"/>
      <c r="J10" s="219"/>
    </row>
    <row r="11" s="175" customFormat="1" ht="38.25" customHeight="1" spans="1:10">
      <c r="A11" s="192"/>
      <c r="B11" s="194"/>
      <c r="C11" s="194"/>
      <c r="D11" s="195"/>
      <c r="E11" s="195"/>
      <c r="F11" s="196"/>
      <c r="G11" s="197"/>
      <c r="H11" s="197"/>
      <c r="I11" s="197"/>
      <c r="J11" s="219"/>
    </row>
    <row r="12" s="175" customFormat="1" ht="21.75" customHeight="1" spans="1:10">
      <c r="A12" s="192"/>
      <c r="B12" s="194"/>
      <c r="C12" s="194"/>
      <c r="D12" s="195"/>
      <c r="E12" s="195"/>
      <c r="F12" s="197"/>
      <c r="G12" s="197"/>
      <c r="H12" s="197"/>
      <c r="I12" s="197"/>
      <c r="J12" s="219"/>
    </row>
    <row r="13" s="175" customFormat="1" ht="21.75" customHeight="1" spans="1:10">
      <c r="A13" s="192"/>
      <c r="B13" s="194"/>
      <c r="C13" s="194"/>
      <c r="D13" s="195"/>
      <c r="E13" s="195"/>
      <c r="F13" s="197"/>
      <c r="G13" s="197"/>
      <c r="H13" s="197"/>
      <c r="I13" s="197"/>
      <c r="J13" s="219"/>
    </row>
    <row r="14" s="175" customFormat="1" ht="21.75" customHeight="1" spans="1:10">
      <c r="A14" s="192"/>
      <c r="B14" s="194"/>
      <c r="C14" s="194"/>
      <c r="D14" s="195"/>
      <c r="E14" s="195"/>
      <c r="F14" s="197"/>
      <c r="G14" s="197"/>
      <c r="H14" s="197"/>
      <c r="I14" s="197"/>
      <c r="J14" s="219"/>
    </row>
    <row r="15" s="175" customFormat="1" ht="21.75" customHeight="1" spans="1:10">
      <c r="A15" s="200" t="s">
        <v>22</v>
      </c>
      <c r="B15" s="201">
        <f>SUM(J9:J14)</f>
        <v>0</v>
      </c>
      <c r="C15" s="201"/>
      <c r="D15" s="201"/>
      <c r="E15" s="201"/>
      <c r="F15" s="201"/>
      <c r="G15" s="201"/>
      <c r="H15" s="201"/>
      <c r="I15" s="201"/>
      <c r="J15" s="220"/>
    </row>
    <row r="16" s="175" customFormat="1" ht="18.75" customHeight="1" spans="1:10">
      <c r="A16" s="202" t="s">
        <v>23</v>
      </c>
      <c r="B16" s="203"/>
      <c r="C16" s="203"/>
      <c r="D16" s="203"/>
      <c r="E16" s="203"/>
      <c r="F16" s="203"/>
      <c r="G16" s="203"/>
      <c r="H16" s="203"/>
      <c r="I16" s="203"/>
      <c r="J16" s="221"/>
    </row>
    <row r="17" s="176" customFormat="1" ht="36.75" customHeight="1" spans="1:10">
      <c r="A17" s="204" t="s">
        <v>24</v>
      </c>
      <c r="B17" s="205"/>
      <c r="C17" s="205"/>
      <c r="D17" s="206"/>
      <c r="E17" s="205" t="s">
        <v>25</v>
      </c>
      <c r="F17" s="205"/>
      <c r="G17" s="205"/>
      <c r="H17" s="205" t="s">
        <v>26</v>
      </c>
      <c r="I17" s="205"/>
      <c r="J17" s="222"/>
    </row>
    <row r="18" s="176" customFormat="1" ht="36" customHeight="1" spans="1:10">
      <c r="A18" s="207" t="s">
        <v>27</v>
      </c>
      <c r="B18" s="208"/>
      <c r="C18" s="208"/>
      <c r="D18" s="209"/>
      <c r="E18" s="208" t="s">
        <v>28</v>
      </c>
      <c r="F18" s="208"/>
      <c r="G18" s="208"/>
      <c r="H18" s="208"/>
      <c r="I18" s="208"/>
      <c r="J18" s="223"/>
    </row>
    <row r="19" ht="36" customHeight="1" spans="1:10">
      <c r="A19" s="210"/>
      <c r="B19" s="211"/>
      <c r="C19" s="211"/>
      <c r="D19" s="212"/>
      <c r="E19" s="211"/>
      <c r="F19" s="211"/>
      <c r="G19" s="211"/>
      <c r="H19" s="211"/>
      <c r="I19" s="211"/>
      <c r="J19" s="211"/>
    </row>
    <row r="20" ht="17.25" spans="1:10">
      <c r="A20" s="213"/>
      <c r="B20" s="213"/>
      <c r="C20" s="213"/>
      <c r="D20" s="214"/>
      <c r="E20" s="213"/>
      <c r="F20" s="213"/>
      <c r="G20" s="213"/>
      <c r="H20" s="213"/>
      <c r="I20" s="213"/>
      <c r="J20" s="213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6" sqref="A6:C8"/>
    </sheetView>
  </sheetViews>
  <sheetFormatPr defaultColWidth="9" defaultRowHeight="14.25"/>
  <cols>
    <col min="1" max="1" width="20" customWidth="1"/>
    <col min="3" max="3" width="11.75" customWidth="1"/>
    <col min="4" max="4" width="12.125" customWidth="1"/>
    <col min="5" max="5" width="11.875" customWidth="1"/>
    <col min="6" max="6" width="12.125" customWidth="1"/>
    <col min="7" max="7" width="11.625" customWidth="1"/>
    <col min="8" max="8" width="14.75" customWidth="1"/>
    <col min="9" max="9" width="16.25" customWidth="1"/>
    <col min="10" max="10" width="32.125" customWidth="1"/>
  </cols>
  <sheetData>
    <row r="1" ht="16.5" spans="1:10">
      <c r="A1" s="2" t="s">
        <v>105</v>
      </c>
      <c r="B1" s="101" t="s">
        <v>106</v>
      </c>
      <c r="C1" s="101"/>
      <c r="D1" s="2"/>
      <c r="E1" s="2"/>
      <c r="F1" s="2"/>
      <c r="G1" s="2"/>
      <c r="H1" s="102"/>
      <c r="I1" s="102"/>
      <c r="J1" s="2"/>
    </row>
    <row r="2" ht="16.5" spans="1:10">
      <c r="A2" s="2" t="s">
        <v>107</v>
      </c>
      <c r="B2" s="103" t="s">
        <v>108</v>
      </c>
      <c r="C2" s="2"/>
      <c r="D2" s="2"/>
      <c r="E2" s="2"/>
      <c r="F2" s="2"/>
      <c r="G2" s="2"/>
      <c r="H2" s="102"/>
      <c r="I2" s="102"/>
      <c r="J2" s="2"/>
    </row>
    <row r="3" ht="16.5" spans="1:10">
      <c r="A3" s="81" t="s">
        <v>33</v>
      </c>
      <c r="B3" s="104" t="s">
        <v>109</v>
      </c>
      <c r="C3" s="104"/>
      <c r="D3" s="104"/>
      <c r="E3" s="104"/>
      <c r="F3" s="104"/>
      <c r="G3" s="104"/>
      <c r="H3" s="105"/>
      <c r="I3" s="105"/>
      <c r="J3" s="153"/>
    </row>
    <row r="4" ht="16.5" spans="1:10">
      <c r="A4" s="81" t="s">
        <v>35</v>
      </c>
      <c r="B4" s="81" t="s">
        <v>110</v>
      </c>
      <c r="C4" s="81"/>
      <c r="D4" s="81"/>
      <c r="E4" s="81"/>
      <c r="F4" s="81"/>
      <c r="G4" s="81"/>
      <c r="H4" s="105"/>
      <c r="I4" s="105"/>
      <c r="J4" s="81"/>
    </row>
    <row r="5" ht="17.25" spans="1:10">
      <c r="A5" s="81" t="s">
        <v>111</v>
      </c>
      <c r="B5" s="106" t="s">
        <v>112</v>
      </c>
      <c r="C5" s="106"/>
      <c r="D5" s="81"/>
      <c r="E5" s="81"/>
      <c r="F5" s="81"/>
      <c r="G5" s="81"/>
      <c r="H5" s="105"/>
      <c r="I5" s="105"/>
      <c r="J5" s="81"/>
    </row>
    <row r="6" ht="15" spans="1:10">
      <c r="A6" s="107" t="s">
        <v>113</v>
      </c>
      <c r="B6" s="108"/>
      <c r="C6" s="109"/>
      <c r="D6" s="110" t="s">
        <v>114</v>
      </c>
      <c r="E6" s="111"/>
      <c r="F6" s="111"/>
      <c r="G6" s="111"/>
      <c r="H6" s="112"/>
      <c r="I6" s="154"/>
      <c r="J6" s="155" t="s">
        <v>115</v>
      </c>
    </row>
    <row r="7" ht="15" spans="1:10">
      <c r="A7" s="113"/>
      <c r="B7" s="114"/>
      <c r="C7" s="115"/>
      <c r="D7" s="34" t="s">
        <v>116</v>
      </c>
      <c r="E7" s="35"/>
      <c r="F7" s="35"/>
      <c r="G7" s="116"/>
      <c r="H7" s="117" t="s">
        <v>117</v>
      </c>
      <c r="I7" s="156"/>
      <c r="J7" s="157"/>
    </row>
    <row r="8" ht="15" spans="1:10">
      <c r="A8" s="118"/>
      <c r="B8" s="119"/>
      <c r="C8" s="120"/>
      <c r="D8" s="21" t="s">
        <v>46</v>
      </c>
      <c r="E8" s="21" t="s">
        <v>118</v>
      </c>
      <c r="F8" s="21" t="s">
        <v>46</v>
      </c>
      <c r="G8" s="21" t="s">
        <v>119</v>
      </c>
      <c r="H8" s="121" t="s">
        <v>120</v>
      </c>
      <c r="I8" s="121" t="s">
        <v>121</v>
      </c>
      <c r="J8" s="158"/>
    </row>
    <row r="9" ht="16.5" spans="1:10">
      <c r="A9" s="122" t="s">
        <v>122</v>
      </c>
      <c r="B9" s="123" t="s">
        <v>51</v>
      </c>
      <c r="C9" s="38"/>
      <c r="D9" s="124">
        <v>1</v>
      </c>
      <c r="E9" s="39" t="s">
        <v>52</v>
      </c>
      <c r="F9" s="39">
        <v>2</v>
      </c>
      <c r="G9" s="39" t="s">
        <v>53</v>
      </c>
      <c r="H9" s="125">
        <v>550</v>
      </c>
      <c r="I9" s="159">
        <f>D9*F9*H9</f>
        <v>1100</v>
      </c>
      <c r="J9" s="160"/>
    </row>
    <row r="10" ht="15" spans="1:10">
      <c r="A10" s="126" t="s">
        <v>123</v>
      </c>
      <c r="B10" s="127"/>
      <c r="C10" s="127"/>
      <c r="D10" s="127"/>
      <c r="E10" s="127"/>
      <c r="F10" s="127"/>
      <c r="G10" s="127"/>
      <c r="H10" s="128"/>
      <c r="I10" s="161">
        <f>SUM(I9:I9)</f>
        <v>1100</v>
      </c>
      <c r="J10" s="162"/>
    </row>
    <row r="11" ht="33" spans="1:10">
      <c r="A11" s="129" t="s">
        <v>124</v>
      </c>
      <c r="B11" s="130" t="s">
        <v>125</v>
      </c>
      <c r="C11" s="45"/>
      <c r="D11" s="131">
        <v>1</v>
      </c>
      <c r="E11" s="47" t="s">
        <v>52</v>
      </c>
      <c r="F11" s="131">
        <v>1</v>
      </c>
      <c r="G11" s="47" t="s">
        <v>60</v>
      </c>
      <c r="H11" s="132">
        <v>20000</v>
      </c>
      <c r="I11" s="159">
        <f t="shared" ref="I11:I14" si="0">H11*F11*D11</f>
        <v>20000</v>
      </c>
      <c r="J11" s="163" t="s">
        <v>126</v>
      </c>
    </row>
    <row r="12" ht="15" spans="1:10">
      <c r="A12" s="32" t="s">
        <v>127</v>
      </c>
      <c r="B12" s="33"/>
      <c r="C12" s="33"/>
      <c r="D12" s="33"/>
      <c r="E12" s="33"/>
      <c r="F12" s="33"/>
      <c r="G12" s="33"/>
      <c r="H12" s="133"/>
      <c r="I12" s="161">
        <f>SUM(I11:I11)</f>
        <v>20000</v>
      </c>
      <c r="J12" s="162"/>
    </row>
    <row r="13" ht="16.5" spans="1:10">
      <c r="A13" s="134" t="s">
        <v>128</v>
      </c>
      <c r="B13" s="135" t="s">
        <v>129</v>
      </c>
      <c r="C13" s="136"/>
      <c r="D13" s="131">
        <v>155</v>
      </c>
      <c r="E13" s="47" t="s">
        <v>59</v>
      </c>
      <c r="F13" s="131">
        <v>1</v>
      </c>
      <c r="G13" s="47" t="s">
        <v>60</v>
      </c>
      <c r="H13" s="132">
        <v>158</v>
      </c>
      <c r="I13" s="159">
        <f t="shared" si="0"/>
        <v>24490</v>
      </c>
      <c r="J13" s="163"/>
    </row>
    <row r="14" ht="16.5" spans="1:10">
      <c r="A14" s="134"/>
      <c r="B14" s="137" t="s">
        <v>130</v>
      </c>
      <c r="C14" s="38"/>
      <c r="D14" s="131">
        <v>15</v>
      </c>
      <c r="E14" s="47" t="s">
        <v>131</v>
      </c>
      <c r="F14" s="131">
        <v>1</v>
      </c>
      <c r="G14" s="39" t="s">
        <v>60</v>
      </c>
      <c r="H14" s="132">
        <v>2000</v>
      </c>
      <c r="I14" s="159">
        <f t="shared" si="0"/>
        <v>30000</v>
      </c>
      <c r="J14" s="90"/>
    </row>
    <row r="15" ht="16.5" spans="1:10">
      <c r="A15" s="134"/>
      <c r="B15" s="138" t="s">
        <v>132</v>
      </c>
      <c r="C15" s="138"/>
      <c r="D15" s="131">
        <v>1</v>
      </c>
      <c r="E15" s="47" t="s">
        <v>131</v>
      </c>
      <c r="F15" s="131">
        <v>1</v>
      </c>
      <c r="G15" s="39" t="s">
        <v>60</v>
      </c>
      <c r="H15" s="132">
        <v>1670</v>
      </c>
      <c r="I15" s="159">
        <v>1670</v>
      </c>
      <c r="J15" s="90"/>
    </row>
    <row r="16" ht="15" spans="1:10">
      <c r="A16" s="32" t="s">
        <v>133</v>
      </c>
      <c r="B16" s="33"/>
      <c r="C16" s="33"/>
      <c r="D16" s="33"/>
      <c r="E16" s="33"/>
      <c r="F16" s="33"/>
      <c r="G16" s="33"/>
      <c r="H16" s="133"/>
      <c r="I16" s="161">
        <f>SUM(I13:I15)</f>
        <v>56160</v>
      </c>
      <c r="J16" s="162"/>
    </row>
    <row r="17" ht="16.5" spans="1:10">
      <c r="A17" s="139" t="s">
        <v>134</v>
      </c>
      <c r="B17" s="140" t="s">
        <v>135</v>
      </c>
      <c r="C17" s="140"/>
      <c r="D17" s="141">
        <v>2</v>
      </c>
      <c r="E17" s="139" t="s">
        <v>136</v>
      </c>
      <c r="F17" s="141">
        <v>1</v>
      </c>
      <c r="G17" s="139" t="s">
        <v>60</v>
      </c>
      <c r="H17" s="142">
        <v>1500</v>
      </c>
      <c r="I17" s="164">
        <f>H17*F17*D17</f>
        <v>3000</v>
      </c>
      <c r="J17" s="165"/>
    </row>
    <row r="18" ht="16.5" spans="1:10">
      <c r="A18" s="139"/>
      <c r="B18" s="140" t="s">
        <v>137</v>
      </c>
      <c r="C18" s="140"/>
      <c r="D18" s="141">
        <v>100</v>
      </c>
      <c r="E18" s="139" t="s">
        <v>59</v>
      </c>
      <c r="F18" s="141">
        <v>1</v>
      </c>
      <c r="G18" s="139" t="s">
        <v>60</v>
      </c>
      <c r="H18" s="142">
        <v>48</v>
      </c>
      <c r="I18" s="164">
        <f>H18*F18*D18</f>
        <v>4800</v>
      </c>
      <c r="J18" s="165"/>
    </row>
    <row r="19" ht="15" spans="1:10">
      <c r="A19" s="32" t="s">
        <v>138</v>
      </c>
      <c r="B19" s="33"/>
      <c r="C19" s="33"/>
      <c r="D19" s="33"/>
      <c r="E19" s="33"/>
      <c r="F19" s="33"/>
      <c r="G19" s="33"/>
      <c r="H19" s="133"/>
      <c r="I19" s="161">
        <f>SUM(I17:I18)</f>
        <v>7800</v>
      </c>
      <c r="J19" s="162"/>
    </row>
    <row r="20" ht="16.5" spans="1:10">
      <c r="A20" s="143" t="s">
        <v>139</v>
      </c>
      <c r="B20" s="139" t="s">
        <v>140</v>
      </c>
      <c r="C20" s="139"/>
      <c r="D20" s="144">
        <v>1</v>
      </c>
      <c r="E20" s="139" t="s">
        <v>66</v>
      </c>
      <c r="F20" s="144">
        <v>1</v>
      </c>
      <c r="G20" s="139" t="s">
        <v>60</v>
      </c>
      <c r="H20" s="142">
        <v>8435.7</v>
      </c>
      <c r="I20" s="164">
        <f>D20*F20*H20</f>
        <v>8435.7</v>
      </c>
      <c r="J20" s="166"/>
    </row>
    <row r="21" ht="16.5" spans="1:10">
      <c r="A21" s="143"/>
      <c r="B21" s="139" t="s">
        <v>141</v>
      </c>
      <c r="C21" s="139"/>
      <c r="D21" s="144">
        <v>1</v>
      </c>
      <c r="E21" s="139" t="s">
        <v>73</v>
      </c>
      <c r="F21" s="144">
        <v>1</v>
      </c>
      <c r="G21" s="139" t="s">
        <v>60</v>
      </c>
      <c r="H21" s="142">
        <v>113300</v>
      </c>
      <c r="I21" s="164">
        <f>D21*F21*H21</f>
        <v>113300</v>
      </c>
      <c r="J21" s="167"/>
    </row>
    <row r="22" ht="16.5" spans="1:10">
      <c r="A22" s="143"/>
      <c r="B22" s="139" t="s">
        <v>142</v>
      </c>
      <c r="C22" s="139"/>
      <c r="D22" s="144">
        <v>910</v>
      </c>
      <c r="E22" s="139" t="s">
        <v>59</v>
      </c>
      <c r="F22" s="144">
        <v>1</v>
      </c>
      <c r="G22" s="139" t="s">
        <v>60</v>
      </c>
      <c r="H22" s="142">
        <v>140.904</v>
      </c>
      <c r="I22" s="164">
        <f>D22*F22*H22</f>
        <v>128222.64</v>
      </c>
      <c r="J22" s="167"/>
    </row>
    <row r="23" ht="16.5" spans="1:10">
      <c r="A23" s="143"/>
      <c r="B23" s="139" t="s">
        <v>143</v>
      </c>
      <c r="C23" s="139"/>
      <c r="D23" s="144">
        <v>1</v>
      </c>
      <c r="E23" s="139" t="s">
        <v>59</v>
      </c>
      <c r="F23" s="144">
        <v>7</v>
      </c>
      <c r="G23" s="139" t="s">
        <v>60</v>
      </c>
      <c r="H23" s="142">
        <v>1854</v>
      </c>
      <c r="I23" s="164">
        <f>D23*F23*H23</f>
        <v>12978</v>
      </c>
      <c r="J23" s="167"/>
    </row>
    <row r="24" ht="15" spans="1:10">
      <c r="A24" s="32" t="s">
        <v>144</v>
      </c>
      <c r="B24" s="33"/>
      <c r="C24" s="33"/>
      <c r="D24" s="33"/>
      <c r="E24" s="33"/>
      <c r="F24" s="33"/>
      <c r="G24" s="33"/>
      <c r="H24" s="133"/>
      <c r="I24" s="161">
        <f>SUM(I20:I23)</f>
        <v>262936.34</v>
      </c>
      <c r="J24" s="162"/>
    </row>
    <row r="25" ht="16.5" spans="1:10">
      <c r="A25" s="145" t="s">
        <v>145</v>
      </c>
      <c r="B25" s="146" t="s">
        <v>146</v>
      </c>
      <c r="C25" s="146"/>
      <c r="D25" s="144">
        <v>1</v>
      </c>
      <c r="E25" s="144" t="s">
        <v>59</v>
      </c>
      <c r="F25" s="144">
        <v>3</v>
      </c>
      <c r="G25" s="144" t="s">
        <v>60</v>
      </c>
      <c r="H25" s="147">
        <v>50</v>
      </c>
      <c r="I25" s="168">
        <f>F25*D25*H25</f>
        <v>150</v>
      </c>
      <c r="J25" s="169"/>
    </row>
    <row r="26" ht="16.5" spans="1:10">
      <c r="A26" s="145"/>
      <c r="B26" s="146" t="s">
        <v>135</v>
      </c>
      <c r="C26" s="146"/>
      <c r="D26" s="144">
        <v>1</v>
      </c>
      <c r="E26" s="144" t="s">
        <v>59</v>
      </c>
      <c r="F26" s="144">
        <v>3</v>
      </c>
      <c r="G26" s="144" t="s">
        <v>60</v>
      </c>
      <c r="H26" s="147">
        <v>200</v>
      </c>
      <c r="I26" s="168">
        <f>H26*F26*D26</f>
        <v>600</v>
      </c>
      <c r="J26" s="169"/>
    </row>
    <row r="27" ht="16.5" spans="1:10">
      <c r="A27" s="145"/>
      <c r="B27" s="146" t="s">
        <v>145</v>
      </c>
      <c r="C27" s="146"/>
      <c r="D27" s="144">
        <v>1</v>
      </c>
      <c r="E27" s="144" t="s">
        <v>59</v>
      </c>
      <c r="F27" s="144">
        <v>3</v>
      </c>
      <c r="G27" s="144" t="s">
        <v>60</v>
      </c>
      <c r="H27" s="147">
        <v>500</v>
      </c>
      <c r="I27" s="168">
        <f>H27*F27*D27</f>
        <v>1500</v>
      </c>
      <c r="J27" s="169"/>
    </row>
    <row r="28" ht="15" spans="1:10">
      <c r="A28" s="32" t="s">
        <v>147</v>
      </c>
      <c r="B28" s="33"/>
      <c r="C28" s="33"/>
      <c r="D28" s="33"/>
      <c r="E28" s="33"/>
      <c r="F28" s="33"/>
      <c r="G28" s="33"/>
      <c r="H28" s="133"/>
      <c r="I28" s="161">
        <f>SUM(I25:I27)</f>
        <v>2250</v>
      </c>
      <c r="J28" s="162"/>
    </row>
    <row r="29" ht="15" spans="1:10">
      <c r="A29" s="148" t="s">
        <v>148</v>
      </c>
      <c r="B29" s="64"/>
      <c r="C29" s="64"/>
      <c r="D29" s="64"/>
      <c r="E29" s="64"/>
      <c r="F29" s="64"/>
      <c r="G29" s="64"/>
      <c r="H29" s="149"/>
      <c r="I29" s="170">
        <f>I10+I12+I16+I19+I24+I28</f>
        <v>350246.34</v>
      </c>
      <c r="J29" s="171"/>
    </row>
    <row r="30" ht="15" spans="1:10">
      <c r="A30" s="148" t="s">
        <v>149</v>
      </c>
      <c r="B30" s="64"/>
      <c r="C30" s="64"/>
      <c r="D30" s="64"/>
      <c r="E30" s="64"/>
      <c r="F30" s="64"/>
      <c r="G30" s="64"/>
      <c r="H30" s="150"/>
      <c r="I30" s="170">
        <f>I29*0.1</f>
        <v>35024.634</v>
      </c>
      <c r="J30" s="171"/>
    </row>
    <row r="31" ht="15" spans="1:10">
      <c r="A31" s="148" t="s">
        <v>150</v>
      </c>
      <c r="B31" s="64"/>
      <c r="C31" s="64"/>
      <c r="D31" s="64"/>
      <c r="E31" s="64"/>
      <c r="F31" s="64"/>
      <c r="G31" s="64"/>
      <c r="H31" s="150"/>
      <c r="I31" s="170">
        <f>SUM(I29:I30)</f>
        <v>385270.974</v>
      </c>
      <c r="J31" s="171"/>
    </row>
    <row r="32" ht="15" spans="1:10">
      <c r="A32" s="151" t="s">
        <v>151</v>
      </c>
      <c r="B32" s="71"/>
      <c r="C32" s="71"/>
      <c r="D32" s="69"/>
      <c r="E32" s="70"/>
      <c r="F32" s="70"/>
      <c r="G32" s="70"/>
      <c r="H32" s="152"/>
      <c r="I32" s="172">
        <f>I31</f>
        <v>385270.974</v>
      </c>
      <c r="J32" s="173"/>
    </row>
  </sheetData>
  <mergeCells count="33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1:C11"/>
    <mergeCell ref="A12:H12"/>
    <mergeCell ref="B13:C13"/>
    <mergeCell ref="B14:C14"/>
    <mergeCell ref="B15:C15"/>
    <mergeCell ref="A16:H16"/>
    <mergeCell ref="B17:C17"/>
    <mergeCell ref="B18:C18"/>
    <mergeCell ref="A19:H19"/>
    <mergeCell ref="B20:C20"/>
    <mergeCell ref="B21:C21"/>
    <mergeCell ref="B22:C22"/>
    <mergeCell ref="B23:C23"/>
    <mergeCell ref="A24:H24"/>
    <mergeCell ref="B25:C25"/>
    <mergeCell ref="B26:C26"/>
    <mergeCell ref="B27:C27"/>
    <mergeCell ref="A28:H28"/>
    <mergeCell ref="A13:A15"/>
    <mergeCell ref="A17:A18"/>
    <mergeCell ref="A20:A23"/>
    <mergeCell ref="A25:A27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152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153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129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154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上海站（第一场）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hilary</cp:lastModifiedBy>
  <dcterms:created xsi:type="dcterms:W3CDTF">2002-04-12T02:22:00Z</dcterms:created>
  <cp:lastPrinted>2016-03-28T03:10:00Z</cp:lastPrinted>
  <dcterms:modified xsi:type="dcterms:W3CDTF">2018-03-08T06:58:48Z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