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汽车之家团建/报价/"/>
    </mc:Choice>
  </mc:AlternateContent>
  <bookViews>
    <workbookView xWindow="720" yWindow="460" windowWidth="36280" windowHeight="20040" tabRatio="500"/>
  </bookViews>
  <sheets>
    <sheet name="微微联伙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3" l="1"/>
  <c r="J23" i="3"/>
  <c r="J11" i="3"/>
  <c r="J10" i="3"/>
  <c r="J13" i="3"/>
  <c r="J12" i="3"/>
  <c r="J14" i="3"/>
  <c r="J15" i="3"/>
  <c r="J16" i="3"/>
  <c r="J17" i="3"/>
  <c r="J18" i="3"/>
  <c r="J19" i="3"/>
  <c r="J20" i="3"/>
  <c r="J21" i="3"/>
  <c r="J22" i="3"/>
  <c r="J24" i="3"/>
  <c r="E25" i="3"/>
  <c r="E26" i="3"/>
  <c r="E27" i="3"/>
  <c r="E28" i="3"/>
</calcChain>
</file>

<file path=xl/sharedStrings.xml><?xml version="1.0" encoding="utf-8"?>
<sst xmlns="http://schemas.openxmlformats.org/spreadsheetml/2006/main" count="95" uniqueCount="67">
  <si>
    <t>自助晚餐</t>
    <rPh sb="0" eb="1">
      <t>zi zhu wan can</t>
    </rPh>
    <phoneticPr fontId="1" type="noConversion"/>
  </si>
  <si>
    <t>含投影仪和音响设备</t>
    <rPh sb="0" eb="1">
      <t>han</t>
    </rPh>
    <rPh sb="1" eb="2">
      <t>tou ying yi</t>
    </rPh>
    <rPh sb="4" eb="5">
      <t>he</t>
    </rPh>
    <rPh sb="5" eb="6">
      <t>yin xiang</t>
    </rPh>
    <rPh sb="7" eb="8">
      <t>she bei</t>
    </rPh>
    <phoneticPr fontId="1" type="noConversion"/>
  </si>
  <si>
    <t>团建</t>
    <rPh sb="0" eb="1">
      <t>tuan jian</t>
    </rPh>
    <phoneticPr fontId="1" type="noConversion"/>
  </si>
  <si>
    <t>茶歇</t>
    <phoneticPr fontId="1" type="noConversion"/>
  </si>
  <si>
    <t>饮用水</t>
    <rPh sb="0" eb="1">
      <t>yin yong shui</t>
    </rPh>
    <phoneticPr fontId="1" type="noConversion"/>
  </si>
  <si>
    <t>项目经理往返城际</t>
    <rPh sb="0" eb="1">
      <t>xiang mu jing li</t>
    </rPh>
    <rPh sb="4" eb="5">
      <t>wang fan</t>
    </rPh>
    <rPh sb="6" eb="7">
      <t>cheng ji</t>
    </rPh>
    <phoneticPr fontId="1" type="noConversion"/>
  </si>
  <si>
    <t>2月20日</t>
    <rPh sb="1" eb="2">
      <t>yue</t>
    </rPh>
    <rPh sb="4" eb="5">
      <t>ri</t>
    </rPh>
    <phoneticPr fontId="1" type="noConversion"/>
  </si>
  <si>
    <t>会议室租赁（半天）</t>
    <rPh sb="0" eb="1">
      <t>hui yi shi</t>
    </rPh>
    <rPh sb="3" eb="4">
      <t>zu lin</t>
    </rPh>
    <rPh sb="6" eb="7">
      <t>ban tian</t>
    </rPh>
    <phoneticPr fontId="1" type="noConversion"/>
  </si>
  <si>
    <t>内容</t>
    <rPh sb="0" eb="1">
      <t>nei rong</t>
    </rPh>
    <phoneticPr fontId="1" type="noConversion"/>
  </si>
  <si>
    <t>描述</t>
    <rPh sb="0" eb="1">
      <t>miao shu</t>
    </rPh>
    <phoneticPr fontId="1" type="noConversion"/>
  </si>
  <si>
    <t>单价</t>
    <rPh sb="0" eb="1">
      <t>dan jia</t>
    </rPh>
    <phoneticPr fontId="1" type="noConversion"/>
  </si>
  <si>
    <t>数量</t>
    <rPh sb="0" eb="1">
      <t>shu liang</t>
    </rPh>
    <phoneticPr fontId="1" type="noConversion"/>
  </si>
  <si>
    <t>小计</t>
    <rPh sb="0" eb="1">
      <t>xiao ji</t>
    </rPh>
    <phoneticPr fontId="1" type="noConversion"/>
  </si>
  <si>
    <t>康辉集团北京国际会议展览有限公司</t>
  </si>
  <si>
    <t>小计：</t>
    <rPh sb="0" eb="1">
      <t>xiao ji</t>
    </rPh>
    <phoneticPr fontId="1" type="noConversion"/>
  </si>
  <si>
    <t>服务费（10%）：</t>
    <rPh sb="0" eb="1">
      <t>fu wu fei</t>
    </rPh>
    <phoneticPr fontId="1" type="noConversion"/>
  </si>
  <si>
    <t>税费（6%）：</t>
    <rPh sb="0" eb="1">
      <t>shui fei</t>
    </rPh>
    <phoneticPr fontId="1" type="noConversion"/>
  </si>
  <si>
    <t>总计：</t>
    <rPh sb="0" eb="1">
      <t>zong ji</t>
    </rPh>
    <phoneticPr fontId="1" type="noConversion"/>
  </si>
  <si>
    <t>物料制作</t>
    <rPh sb="0" eb="1">
      <t>wu liao</t>
    </rPh>
    <rPh sb="2" eb="3">
      <t>zhi zuo</t>
    </rPh>
    <phoneticPr fontId="1" type="noConversion"/>
  </si>
  <si>
    <t>2月21日（含酒水）</t>
    <rPh sb="1" eb="2">
      <t>yue</t>
    </rPh>
    <rPh sb="4" eb="5">
      <t>ri</t>
    </rPh>
    <rPh sb="6" eb="7">
      <t>han</t>
    </rPh>
    <rPh sb="7" eb="8">
      <t>jiu shui</t>
    </rPh>
    <phoneticPr fontId="1" type="noConversion"/>
  </si>
  <si>
    <t>2019年2月20-22日</t>
    <rPh sb="4" eb="5">
      <t>nian</t>
    </rPh>
    <rPh sb="6" eb="7">
      <t>yue</t>
    </rPh>
    <rPh sb="12" eb="13">
      <t>ri</t>
    </rPh>
    <phoneticPr fontId="1" type="noConversion"/>
  </si>
  <si>
    <t>公司名称：</t>
    <rPh sb="0" eb="1">
      <t>gong si</t>
    </rPh>
    <phoneticPr fontId="1" type="noConversion"/>
  </si>
  <si>
    <t>类别</t>
    <rPh sb="0" eb="1">
      <t>lei bie</t>
    </rPh>
    <phoneticPr fontId="1" type="noConversion"/>
  </si>
  <si>
    <t>BBQ晚宴</t>
    <rPh sb="3" eb="4">
      <t>wan yan</t>
    </rPh>
    <phoneticPr fontId="1" type="noConversion"/>
  </si>
  <si>
    <t>设计物料</t>
    <rPh sb="0" eb="1">
      <t>she ji</t>
    </rPh>
    <rPh sb="2" eb="3">
      <t>wu liao</t>
    </rPh>
    <phoneticPr fontId="1" type="noConversion"/>
  </si>
  <si>
    <t>执行费用</t>
    <rPh sb="0" eb="1">
      <t>zhi xing</t>
    </rPh>
    <rPh sb="2" eb="3">
      <t>fei yong</t>
    </rPh>
    <phoneticPr fontId="1" type="noConversion"/>
  </si>
  <si>
    <t>联系人：</t>
    <rPh sb="0" eb="1">
      <t>lian ix ren</t>
    </rPh>
    <phoneticPr fontId="1" type="noConversion"/>
  </si>
  <si>
    <t>邮箱：</t>
    <rPh sb="0" eb="1">
      <t>you xiang</t>
    </rPh>
    <phoneticPr fontId="1" type="noConversion"/>
  </si>
  <si>
    <t>houying@cct.cn</t>
    <phoneticPr fontId="1" type="noConversion"/>
  </si>
  <si>
    <t>活动时间:</t>
    <rPh sb="0" eb="1">
      <t>huo dong</t>
    </rPh>
    <phoneticPr fontId="1" type="noConversion"/>
  </si>
  <si>
    <t>活动地点:</t>
    <phoneticPr fontId="1" type="noConversion"/>
  </si>
  <si>
    <t>活动人数:</t>
    <phoneticPr fontId="1" type="noConversion"/>
  </si>
  <si>
    <t>侯莹 18800069726</t>
    <rPh sb="0" eb="1">
      <t>hou ying</t>
    </rPh>
    <phoneticPr fontId="1" type="noConversion"/>
  </si>
  <si>
    <t>易拉宝</t>
    <rPh sb="0" eb="1">
      <t>yi la bao</t>
    </rPh>
    <phoneticPr fontId="1" type="noConversion"/>
  </si>
  <si>
    <t>30人</t>
    <rPh sb="2" eb="3">
      <t>ren</t>
    </rPh>
    <phoneticPr fontId="1" type="noConversion"/>
  </si>
  <si>
    <t>单位</t>
    <rPh sb="0" eb="1">
      <t>dan wei</t>
    </rPh>
    <phoneticPr fontId="1" type="noConversion"/>
  </si>
  <si>
    <t>间</t>
    <rPh sb="0" eb="1">
      <t>jian</t>
    </rPh>
    <phoneticPr fontId="1" type="noConversion"/>
  </si>
  <si>
    <t>晚</t>
    <rPh sb="0" eb="1">
      <t>wan</t>
    </rPh>
    <phoneticPr fontId="1" type="noConversion"/>
  </si>
  <si>
    <t>套</t>
    <rPh sb="0" eb="1">
      <t>tao</t>
    </rPh>
    <phoneticPr fontId="1" type="noConversion"/>
  </si>
  <si>
    <t>住宿</t>
    <rPh sb="0" eb="1">
      <t>zhu su</t>
    </rPh>
    <phoneticPr fontId="1" type="noConversion"/>
  </si>
  <si>
    <t>餐</t>
    <rPh sb="0" eb="1">
      <t>can fei</t>
    </rPh>
    <phoneticPr fontId="1" type="noConversion"/>
  </si>
  <si>
    <t>会议</t>
    <rPh sb="0" eb="1">
      <t>hui yi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</si>
  <si>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</si>
  <si>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</si>
  <si>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天</t>
    <rPh sb="0" eb="1">
      <t>tian</t>
    </rPh>
    <phoneticPr fontId="1" type="noConversion"/>
  </si>
  <si>
    <t>个</t>
    <rPh sb="0" eb="1">
      <t>ge</t>
    </rPh>
    <phoneticPr fontId="1" type="noConversion"/>
  </si>
  <si>
    <t>晚</t>
    <rPh sb="0" eb="1">
      <t>wan shang</t>
    </rPh>
    <phoneticPr fontId="1" type="noConversion"/>
  </si>
  <si>
    <t>内湖景复式套房</t>
    <rPh sb="0" eb="1">
      <t>nei hu jing</t>
    </rPh>
    <rPh sb="3" eb="4">
      <t>fu shi tao fang</t>
    </rPh>
    <phoneticPr fontId="1" type="noConversion"/>
  </si>
  <si>
    <t>外湖景复式套房</t>
    <rPh sb="0" eb="1">
      <t>wai</t>
    </rPh>
    <rPh sb="3" eb="4">
      <t>fu shi tao fang</t>
    </rPh>
    <phoneticPr fontId="1" type="noConversion"/>
  </si>
  <si>
    <t>露台复式套房</t>
    <rPh sb="0" eb="1">
      <t>lu tai fu shi tao fang</t>
    </rPh>
    <phoneticPr fontId="1" type="noConversion"/>
  </si>
  <si>
    <t>艺术双床房</t>
    <rPh sb="0" eb="1">
      <t>yi shu shuang chuang fang</t>
    </rPh>
    <phoneticPr fontId="1" type="noConversion"/>
  </si>
  <si>
    <t>180度湖景套房</t>
    <rPh sb="3" eb="4">
      <t>du</t>
    </rPh>
    <rPh sb="4" eb="5">
      <t>hu jing</t>
    </rPh>
    <rPh sb="6" eb="7">
      <t>tao fang</t>
    </rPh>
    <phoneticPr fontId="1" type="noConversion"/>
  </si>
  <si>
    <t>圆桌午餐</t>
    <rPh sb="0" eb="1">
      <t>yuan zhuo can</t>
    </rPh>
    <rPh sb="2" eb="3">
      <t>wu can</t>
    </rPh>
    <phoneticPr fontId="1" type="noConversion"/>
  </si>
  <si>
    <t>含教练及物料</t>
    <rPh sb="0" eb="1">
      <t>han</t>
    </rPh>
    <rPh sb="1" eb="2">
      <t>jiao lian</t>
    </rPh>
    <rPh sb="3" eb="4">
      <t>ji</t>
    </rPh>
    <rPh sb="4" eb="5">
      <t>wu liao</t>
    </rPh>
    <phoneticPr fontId="1" type="noConversion"/>
  </si>
  <si>
    <t>汽车之家2月20日苏州会议</t>
    <rPh sb="5" eb="6">
      <t>yue</t>
    </rPh>
    <rPh sb="8" eb="9">
      <t>ri</t>
    </rPh>
    <rPh sb="9" eb="10">
      <t>su zhou</t>
    </rPh>
    <rPh sb="11" eb="12">
      <t>hui yi</t>
    </rPh>
    <phoneticPr fontId="1" type="noConversion"/>
  </si>
  <si>
    <t>苏州</t>
    <rPh sb="0" eb="1">
      <t>su zhoiu</t>
    </rPh>
    <phoneticPr fontId="1" type="noConversion"/>
  </si>
  <si>
    <t>3套，大床房，共可容纳3-6人</t>
    <rPh sb="1" eb="2">
      <t>tao</t>
    </rPh>
    <rPh sb="3" eb="4">
      <t>da chuang fang</t>
    </rPh>
    <rPh sb="7" eb="8">
      <t>gong</t>
    </rPh>
    <rPh sb="8" eb="9">
      <t>ke rong na</t>
    </rPh>
    <rPh sb="14" eb="15">
      <t>ren</t>
    </rPh>
    <phoneticPr fontId="1" type="noConversion"/>
  </si>
  <si>
    <t>3套，大床房，共可容纳3-6人</t>
    <rPh sb="1" eb="2">
      <t>tao</t>
    </rPh>
    <rPh sb="3" eb="4">
      <t>da chuang fang</t>
    </rPh>
    <rPh sb="8" eb="9">
      <t>ke rong na</t>
    </rPh>
    <rPh sb="14" eb="15">
      <t>ren</t>
    </rPh>
    <phoneticPr fontId="1" type="noConversion"/>
  </si>
  <si>
    <t>10间，双床房，共可容纳20人</t>
    <rPh sb="2" eb="3">
      <t>jian</t>
    </rPh>
    <rPh sb="4" eb="5">
      <t>shuang chuang fang</t>
    </rPh>
    <rPh sb="9" eb="10">
      <t>ke rong na</t>
    </rPh>
    <rPh sb="14" eb="15">
      <t>ren</t>
    </rPh>
    <phoneticPr fontId="1" type="noConversion"/>
  </si>
  <si>
    <t>1套，大床房，共可容纳1-2人</t>
    <rPh sb="1" eb="2">
      <t>tao</t>
    </rPh>
    <rPh sb="3" eb="4">
      <t>da chuang fang</t>
    </rPh>
    <rPh sb="8" eb="9">
      <t>ke rong na</t>
    </rPh>
    <rPh sb="14" eb="15">
      <t>ren</t>
    </rPh>
    <phoneticPr fontId="1" type="noConversion"/>
  </si>
  <si>
    <t>2月21日（含软饮）</t>
    <rPh sb="1" eb="2">
      <t>yue</t>
    </rPh>
    <rPh sb="4" eb="5">
      <t>ri</t>
    </rPh>
    <rPh sb="6" eb="7">
      <t>han</t>
    </rPh>
    <rPh sb="7" eb="8">
      <t>ruan yin</t>
    </rPh>
    <phoneticPr fontId="1" type="noConversion"/>
  </si>
  <si>
    <t>2月21日上午1次</t>
    <rPh sb="1" eb="2">
      <t>yue</t>
    </rPh>
    <rPh sb="4" eb="5">
      <t>ri</t>
    </rPh>
    <rPh sb="5" eb="6">
      <t>shang wu</t>
    </rPh>
    <rPh sb="8" eb="9">
      <t>ci</t>
    </rPh>
    <phoneticPr fontId="1" type="noConversion"/>
  </si>
  <si>
    <t>踩点考察</t>
    <rPh sb="0" eb="1">
      <t>cai dian</t>
    </rPh>
    <rPh sb="2" eb="3">
      <t>kao cha</t>
    </rPh>
    <phoneticPr fontId="1" type="noConversion"/>
  </si>
  <si>
    <t>含成都-上海往返城际及车辆租赁费等</t>
    <rPh sb="0" eb="1">
      <t>han</t>
    </rPh>
    <rPh sb="1" eb="2">
      <t>cheng du</t>
    </rPh>
    <rPh sb="4" eb="5">
      <t>shang hai</t>
    </rPh>
    <rPh sb="6" eb="7">
      <t>wang fan</t>
    </rPh>
    <rPh sb="8" eb="9">
      <t>cheng ji</t>
    </rPh>
    <rPh sb="10" eb="11">
      <t>ji</t>
    </rPh>
    <rPh sb="11" eb="12">
      <t>che liang</t>
    </rPh>
    <rPh sb="13" eb="14">
      <t>zu lin</t>
    </rPh>
    <rPh sb="15" eb="16">
      <t>fei</t>
    </rPh>
    <rPh sb="16" eb="17">
      <t>deng</t>
    </rPh>
    <phoneticPr fontId="1" type="noConversion"/>
  </si>
  <si>
    <t>成都-上海往返城际</t>
    <phoneticPr fontId="1" type="noConversion"/>
  </si>
  <si>
    <t>项目经理住宿</t>
    <rPh sb="0" eb="1">
      <t>xiang mu jing li</t>
    </rPh>
    <rPh sb="4" eb="5">
      <t>zhu su</t>
    </rPh>
    <phoneticPr fontId="1" type="noConversion"/>
  </si>
  <si>
    <t>2月19-22日，1间，3晚</t>
    <rPh sb="1" eb="2">
      <t>yue</t>
    </rPh>
    <rPh sb="7" eb="8">
      <t>ri</t>
    </rPh>
    <rPh sb="10" eb="11">
      <t>jian</t>
    </rPh>
    <rPh sb="13" eb="14">
      <t>wan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</si>
</sst>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"/>
  </numFmts>
  <fonts count="10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rgb="FF000000"/>
      <name val="微软雅黑"/>
      <family val="3"/>
      <charset val="134"/>
    </font>
    <font>
      <u/>
      <sz val="12"/>
      <color theme="10"/>
      <name val="DengXian"/>
      <family val="2"/>
      <charset val="134"/>
      <scheme val="minor"/>
    </font>
    <font>
      <sz val="9"/>
      <color theme="1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u/>
      <sz val="10"/>
      <color theme="10"/>
      <name val="DengXian"/>
      <family val="2"/>
      <charset val="134"/>
      <scheme val="minor"/>
    </font>
    <font>
      <b/>
      <sz val="10"/>
      <color theme="1"/>
      <name val="微软雅黑"/>
      <family val="3"/>
      <charset val="134"/>
    </font>
    <font>
      <sz val="9"/>
      <color theme="0"/>
      <name val="微软雅黑"/>
      <family val="3"/>
      <charset val="134"/>
    </font>
    <font>
      <u/>
      <sz val="12"/>
      <color theme="11"/>
      <name val="DengXian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超链接" xfId="1" builtinId="8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zoomScale="160" zoomScaleNormal="130" zoomScalePageLayoutView="130" workbookViewId="0">
      <selection activeCell="L17" sqref="L17"/>
    </sheetView>
  </sheetViews>
  <sheetFormatPr baseColWidth="10" defaultRowHeight="16" x14ac:dyDescent="0.2"/>
  <cols>
    <col min="1" max="1" width="10.83203125" style="1"/>
    <col min="2" max="2" width="10.6640625" style="1" bestFit="1" customWidth="1"/>
    <col min="3" max="3" width="19.5" style="1" customWidth="1"/>
    <col min="4" max="4" width="29.5" style="1" bestFit="1" customWidth="1"/>
    <col min="5" max="8" width="4.5" style="1" bestFit="1" customWidth="1"/>
    <col min="9" max="9" width="4.83203125" style="1" bestFit="1" customWidth="1"/>
    <col min="10" max="16384" width="10.83203125" style="1"/>
  </cols>
  <sheetData>
    <row r="1" spans="2:10" ht="23" x14ac:dyDescent="0.2">
      <c r="B1" s="14" t="s">
        <v>54</v>
      </c>
      <c r="C1" s="14"/>
      <c r="D1" s="14"/>
      <c r="E1" s="14"/>
      <c r="F1" s="14"/>
      <c r="G1" s="14"/>
      <c r="H1" s="14"/>
      <c r="I1" s="14"/>
      <c r="J1" s="14"/>
    </row>
    <row r="2" spans="2:10" x14ac:dyDescent="0.2">
      <c r="B2" s="11" t="s">
        <v>21</v>
      </c>
      <c r="C2" s="11"/>
      <c r="D2" s="11" t="s">
        <v>13</v>
      </c>
      <c r="E2" s="11"/>
      <c r="F2" s="11"/>
      <c r="G2" s="11"/>
      <c r="H2" s="11"/>
      <c r="I2" s="11"/>
      <c r="J2" s="11"/>
    </row>
    <row r="3" spans="2:10" x14ac:dyDescent="0.2">
      <c r="B3" s="11" t="s">
        <v>26</v>
      </c>
      <c r="C3" s="11"/>
      <c r="D3" s="11" t="s">
        <v>32</v>
      </c>
      <c r="E3" s="11"/>
      <c r="F3" s="11"/>
      <c r="G3" s="11"/>
      <c r="H3" s="11"/>
      <c r="I3" s="11"/>
      <c r="J3" s="11"/>
    </row>
    <row r="4" spans="2:10" x14ac:dyDescent="0.2">
      <c r="B4" s="11" t="s">
        <v>27</v>
      </c>
      <c r="C4" s="11"/>
      <c r="D4" s="13" t="s">
        <v>28</v>
      </c>
      <c r="E4" s="11"/>
      <c r="F4" s="11"/>
      <c r="G4" s="11"/>
      <c r="H4" s="11"/>
      <c r="I4" s="11"/>
      <c r="J4" s="11"/>
    </row>
    <row r="5" spans="2:10" x14ac:dyDescent="0.2">
      <c r="B5" s="11" t="s">
        <v>29</v>
      </c>
      <c r="C5" s="11"/>
      <c r="D5" s="11" t="s">
        <v>20</v>
      </c>
      <c r="E5" s="11"/>
      <c r="F5" s="11"/>
      <c r="G5" s="11"/>
      <c r="H5" s="11"/>
      <c r="I5" s="11"/>
      <c r="J5" s="11"/>
    </row>
    <row r="6" spans="2:10" x14ac:dyDescent="0.2">
      <c r="B6" s="11" t="s">
        <v>30</v>
      </c>
      <c r="C6" s="11"/>
      <c r="D6" s="11" t="s">
        <v>55</v>
      </c>
      <c r="E6" s="11"/>
      <c r="F6" s="11"/>
      <c r="G6" s="11"/>
      <c r="H6" s="11"/>
      <c r="I6" s="11"/>
      <c r="J6" s="11"/>
    </row>
    <row r="7" spans="2:10" x14ac:dyDescent="0.2">
      <c r="B7" s="11" t="s">
        <v>31</v>
      </c>
      <c r="C7" s="11"/>
      <c r="D7" s="11" t="s">
        <v>34</v>
      </c>
      <c r="E7" s="11"/>
      <c r="F7" s="11"/>
      <c r="G7" s="11"/>
      <c r="H7" s="11"/>
      <c r="I7" s="11"/>
      <c r="J7" s="11"/>
    </row>
    <row r="8" spans="2:10" x14ac:dyDescent="0.2">
      <c r="B8" s="3" t="s">
        <v>22</v>
      </c>
      <c r="C8" s="3" t="s">
        <v>8</v>
      </c>
      <c r="D8" s="3" t="s">
        <v>9</v>
      </c>
      <c r="E8" s="3" t="s">
        <v>11</v>
      </c>
      <c r="F8" s="3" t="s">
        <v>35</v>
      </c>
      <c r="G8" s="3" t="s">
        <v>11</v>
      </c>
      <c r="H8" s="3" t="s">
        <v>35</v>
      </c>
      <c r="I8" s="3" t="s">
        <v>10</v>
      </c>
      <c r="J8" s="3" t="s">
        <v>12</v>
      </c>
    </row>
    <row r="9" spans="2:10" x14ac:dyDescent="0.2">
      <c r="B9" s="12" t="s">
        <v>39</v>
      </c>
      <c r="C9" s="2" t="s">
        <v>51</v>
      </c>
      <c r="D9" s="5" t="s">
        <v>59</v>
      </c>
      <c r="E9" s="6">
        <v>1</v>
      </c>
      <c r="F9" s="6" t="s">
        <v>38</v>
      </c>
      <c r="G9" s="6">
        <v>2</v>
      </c>
      <c r="H9" s="6" t="s">
        <v>37</v>
      </c>
      <c r="I9" s="6">
        <v>2000</v>
      </c>
      <c r="J9" s="2">
        <f>E9*G9*I9</f>
        <v>4000</v>
      </c>
    </row>
    <row r="10" spans="2:10" x14ac:dyDescent="0.2">
      <c r="B10" s="12"/>
      <c r="C10" s="2" t="s">
        <v>49</v>
      </c>
      <c r="D10" s="5" t="s">
        <v>57</v>
      </c>
      <c r="E10" s="6">
        <v>3</v>
      </c>
      <c r="F10" s="6" t="s">
        <v>38</v>
      </c>
      <c r="G10" s="6">
        <v>2</v>
      </c>
      <c r="H10" s="6" t="s">
        <v>37</v>
      </c>
      <c r="I10" s="6">
        <v>1500</v>
      </c>
      <c r="J10" s="2">
        <f>E10*G10*I10</f>
        <v>9000</v>
      </c>
    </row>
    <row r="11" spans="2:10" x14ac:dyDescent="0.2">
      <c r="B11" s="12"/>
      <c r="C11" s="2" t="s">
        <v>48</v>
      </c>
      <c r="D11" s="5" t="s">
        <v>57</v>
      </c>
      <c r="E11" s="6">
        <v>3</v>
      </c>
      <c r="F11" s="6" t="s">
        <v>38</v>
      </c>
      <c r="G11" s="6">
        <v>2</v>
      </c>
      <c r="H11" s="6" t="s">
        <v>37</v>
      </c>
      <c r="I11" s="6">
        <v>1300</v>
      </c>
      <c r="J11" s="2">
        <f>E11*G11*I11</f>
        <v>7800</v>
      </c>
    </row>
    <row r="12" spans="2:10" x14ac:dyDescent="0.2">
      <c r="B12" s="12"/>
      <c r="C12" s="2" t="s">
        <v>47</v>
      </c>
      <c r="D12" s="5" t="s">
        <v>56</v>
      </c>
      <c r="E12" s="6">
        <v>3</v>
      </c>
      <c r="F12" s="6" t="s">
        <v>38</v>
      </c>
      <c r="G12" s="6">
        <v>2</v>
      </c>
      <c r="H12" s="6" t="s">
        <v>37</v>
      </c>
      <c r="I12" s="6">
        <v>1200</v>
      </c>
      <c r="J12" s="2">
        <f>E12*G12*I12</f>
        <v>7200</v>
      </c>
    </row>
    <row r="13" spans="2:10" x14ac:dyDescent="0.2">
      <c r="B13" s="12"/>
      <c r="C13" s="2" t="s">
        <v>50</v>
      </c>
      <c r="D13" s="5" t="s">
        <v>58</v>
      </c>
      <c r="E13" s="6">
        <v>10</v>
      </c>
      <c r="F13" s="6" t="s">
        <v>36</v>
      </c>
      <c r="G13" s="6">
        <v>2</v>
      </c>
      <c r="H13" s="6" t="s">
        <v>37</v>
      </c>
      <c r="I13" s="6">
        <v>1400</v>
      </c>
      <c r="J13" s="2">
        <f t="shared" ref="J13" si="0">E13*G13*I13</f>
        <v>28000</v>
      </c>
    </row>
    <row r="14" spans="2:10" x14ac:dyDescent="0.2">
      <c r="B14" s="12" t="s">
        <v>40</v>
      </c>
      <c r="C14" s="2" t="s">
        <v>0</v>
      </c>
      <c r="D14" s="2" t="s">
        <v>6</v>
      </c>
      <c r="E14" s="6">
        <v>30</v>
      </c>
      <c r="F14" s="6" t="s">
        <v>42</v>
      </c>
      <c r="G14" s="6">
        <v>1</v>
      </c>
      <c r="H14" s="6" t="s">
        <v>43</v>
      </c>
      <c r="I14" s="6">
        <v>400</v>
      </c>
      <c r="J14" s="2">
        <f t="shared" ref="J14:J24" si="1">E14*G14*I14</f>
        <v>12000</v>
      </c>
    </row>
    <row r="15" spans="2:10" x14ac:dyDescent="0.2">
      <c r="B15" s="12"/>
      <c r="C15" s="2" t="s">
        <v>52</v>
      </c>
      <c r="D15" s="2" t="s">
        <v>60</v>
      </c>
      <c r="E15" s="6">
        <v>30</v>
      </c>
      <c r="F15" s="6" t="s">
        <v>42</v>
      </c>
      <c r="G15" s="6">
        <v>1</v>
      </c>
      <c r="H15" s="6" t="s">
        <v>43</v>
      </c>
      <c r="I15" s="6">
        <v>260</v>
      </c>
      <c r="J15" s="2">
        <f t="shared" si="1"/>
        <v>7800</v>
      </c>
    </row>
    <row r="16" spans="2:10" x14ac:dyDescent="0.2">
      <c r="B16" s="12"/>
      <c r="C16" s="2" t="s">
        <v>23</v>
      </c>
      <c r="D16" s="2" t="s">
        <v>19</v>
      </c>
      <c r="E16" s="6">
        <v>30</v>
      </c>
      <c r="F16" s="6" t="s">
        <v>42</v>
      </c>
      <c r="G16" s="6">
        <v>1</v>
      </c>
      <c r="H16" s="6" t="s">
        <v>43</v>
      </c>
      <c r="I16" s="6">
        <v>600</v>
      </c>
      <c r="J16" s="2">
        <f t="shared" si="1"/>
        <v>18000</v>
      </c>
    </row>
    <row r="17" spans="2:10" x14ac:dyDescent="0.2">
      <c r="B17" s="12" t="s">
        <v>41</v>
      </c>
      <c r="C17" s="2" t="s">
        <v>7</v>
      </c>
      <c r="D17" s="2" t="s">
        <v>1</v>
      </c>
      <c r="E17" s="6">
        <v>0.5</v>
      </c>
      <c r="F17" s="6" t="s">
        <v>44</v>
      </c>
      <c r="G17" s="6">
        <v>1</v>
      </c>
      <c r="H17" s="6" t="s">
        <v>43</v>
      </c>
      <c r="I17" s="6">
        <v>8000</v>
      </c>
      <c r="J17" s="2">
        <f t="shared" si="1"/>
        <v>4000</v>
      </c>
    </row>
    <row r="18" spans="2:10" x14ac:dyDescent="0.2">
      <c r="B18" s="12"/>
      <c r="C18" s="2" t="s">
        <v>3</v>
      </c>
      <c r="D18" s="2" t="s">
        <v>61</v>
      </c>
      <c r="E18" s="6">
        <v>30</v>
      </c>
      <c r="F18" s="6" t="s">
        <v>42</v>
      </c>
      <c r="G18" s="6">
        <v>1</v>
      </c>
      <c r="H18" s="6" t="s">
        <v>43</v>
      </c>
      <c r="I18" s="6">
        <v>38</v>
      </c>
      <c r="J18" s="2">
        <f t="shared" si="1"/>
        <v>1140</v>
      </c>
    </row>
    <row r="19" spans="2:10" x14ac:dyDescent="0.2">
      <c r="B19" s="4" t="s">
        <v>2</v>
      </c>
      <c r="C19" s="2" t="s">
        <v>2</v>
      </c>
      <c r="D19" s="2" t="s">
        <v>53</v>
      </c>
      <c r="E19" s="6">
        <v>30</v>
      </c>
      <c r="F19" s="6" t="s">
        <v>42</v>
      </c>
      <c r="G19" s="6">
        <v>1</v>
      </c>
      <c r="H19" s="6" t="s">
        <v>43</v>
      </c>
      <c r="I19" s="6">
        <v>150</v>
      </c>
      <c r="J19" s="2">
        <f t="shared" si="1"/>
        <v>4500</v>
      </c>
    </row>
    <row r="20" spans="2:10" x14ac:dyDescent="0.2">
      <c r="B20" s="12" t="s">
        <v>24</v>
      </c>
      <c r="C20" s="2" t="s">
        <v>18</v>
      </c>
      <c r="D20" s="2" t="s">
        <v>33</v>
      </c>
      <c r="E20" s="6">
        <v>1</v>
      </c>
      <c r="F20" s="6" t="s">
        <v>45</v>
      </c>
      <c r="G20" s="6">
        <v>1</v>
      </c>
      <c r="H20" s="6" t="s">
        <v>43</v>
      </c>
      <c r="I20" s="6">
        <v>300</v>
      </c>
      <c r="J20" s="2">
        <f t="shared" si="1"/>
        <v>300</v>
      </c>
    </row>
    <row r="21" spans="2:10" x14ac:dyDescent="0.2">
      <c r="B21" s="12"/>
      <c r="C21" s="2" t="s">
        <v>4</v>
      </c>
      <c r="D21" s="2"/>
      <c r="E21" s="6">
        <v>30</v>
      </c>
      <c r="F21" s="6" t="s">
        <v>42</v>
      </c>
      <c r="G21" s="6">
        <v>2</v>
      </c>
      <c r="H21" s="6" t="s">
        <v>44</v>
      </c>
      <c r="I21" s="6">
        <v>2</v>
      </c>
      <c r="J21" s="2">
        <f t="shared" si="1"/>
        <v>120</v>
      </c>
    </row>
    <row r="22" spans="2:10" x14ac:dyDescent="0.2">
      <c r="B22" s="9" t="s">
        <v>25</v>
      </c>
      <c r="C22" s="2" t="s">
        <v>62</v>
      </c>
      <c r="D22" s="2" t="s">
        <v>63</v>
      </c>
      <c r="E22" s="6">
        <v>1</v>
      </c>
      <c r="F22" s="6" t="s">
        <v>42</v>
      </c>
      <c r="G22" s="6">
        <v>1</v>
      </c>
      <c r="H22" s="6" t="s">
        <v>43</v>
      </c>
      <c r="I22" s="6">
        <v>2500</v>
      </c>
      <c r="J22" s="2">
        <f t="shared" si="1"/>
        <v>2500</v>
      </c>
    </row>
    <row r="23" spans="2:10" x14ac:dyDescent="0.2">
      <c r="B23" s="10"/>
      <c r="C23" s="2" t="s">
        <v>5</v>
      </c>
      <c r="D23" s="2" t="s">
        <v>64</v>
      </c>
      <c r="E23" s="6">
        <v>1</v>
      </c>
      <c r="F23" s="6" t="s">
        <v>42</v>
      </c>
      <c r="G23" s="6">
        <v>1</v>
      </c>
      <c r="H23" s="6" t="s">
        <v>43</v>
      </c>
      <c r="I23" s="6">
        <v>2000</v>
      </c>
      <c r="J23" s="2">
        <f t="shared" ref="J23" si="2">E23*G23*I23</f>
        <v>2000</v>
      </c>
    </row>
    <row r="24" spans="2:10" x14ac:dyDescent="0.2">
      <c r="B24" s="10"/>
      <c r="C24" s="2" t="s">
        <v>65</v>
      </c>
      <c r="D24" s="2" t="s">
        <v>66</v>
      </c>
      <c r="E24" s="6">
        <v>1</v>
      </c>
      <c r="F24" s="6" t="s">
        <v>36</v>
      </c>
      <c r="G24" s="6">
        <v>3</v>
      </c>
      <c r="H24" s="6" t="s">
        <v>46</v>
      </c>
      <c r="I24" s="6">
        <v>1200</v>
      </c>
      <c r="J24" s="2">
        <f t="shared" si="1"/>
        <v>3600</v>
      </c>
    </row>
    <row r="25" spans="2:10" x14ac:dyDescent="0.2">
      <c r="B25" s="7" t="s">
        <v>14</v>
      </c>
      <c r="C25" s="7"/>
      <c r="D25" s="7"/>
      <c r="E25" s="8">
        <f>SUM(J10:J24)</f>
        <v>107960</v>
      </c>
      <c r="F25" s="8"/>
      <c r="G25" s="8"/>
      <c r="H25" s="8"/>
      <c r="I25" s="8"/>
      <c r="J25" s="8"/>
    </row>
    <row r="26" spans="2:10" x14ac:dyDescent="0.2">
      <c r="B26" s="7" t="s">
        <v>15</v>
      </c>
      <c r="C26" s="7"/>
      <c r="D26" s="7"/>
      <c r="E26" s="8">
        <f>E25*0.1</f>
        <v>10796</v>
      </c>
      <c r="F26" s="8"/>
      <c r="G26" s="8"/>
      <c r="H26" s="8"/>
      <c r="I26" s="8"/>
      <c r="J26" s="8"/>
    </row>
    <row r="27" spans="2:10" x14ac:dyDescent="0.2">
      <c r="B27" s="7" t="s">
        <v>16</v>
      </c>
      <c r="C27" s="7"/>
      <c r="D27" s="7"/>
      <c r="E27" s="8">
        <f>(E25+E26)*0.06</f>
        <v>7125.36</v>
      </c>
      <c r="F27" s="8"/>
      <c r="G27" s="8"/>
      <c r="H27" s="8"/>
      <c r="I27" s="8"/>
      <c r="J27" s="8"/>
    </row>
    <row r="28" spans="2:10" x14ac:dyDescent="0.2">
      <c r="B28" s="7" t="s">
        <v>17</v>
      </c>
      <c r="C28" s="7"/>
      <c r="D28" s="7"/>
      <c r="E28" s="8">
        <f>SUM(E25:J27)</f>
        <v>125881.36</v>
      </c>
      <c r="F28" s="8"/>
      <c r="G28" s="8"/>
      <c r="H28" s="8"/>
      <c r="I28" s="8"/>
      <c r="J28" s="8"/>
    </row>
  </sheetData>
  <mergeCells count="26">
    <mergeCell ref="B4:C4"/>
    <mergeCell ref="D4:J4"/>
    <mergeCell ref="B1:J1"/>
    <mergeCell ref="B2:C2"/>
    <mergeCell ref="D2:J2"/>
    <mergeCell ref="B3:C3"/>
    <mergeCell ref="D3:J3"/>
    <mergeCell ref="B22:B24"/>
    <mergeCell ref="B5:C5"/>
    <mergeCell ref="D5:J5"/>
    <mergeCell ref="B6:C6"/>
    <mergeCell ref="D6:J6"/>
    <mergeCell ref="B7:C7"/>
    <mergeCell ref="D7:J7"/>
    <mergeCell ref="B9:B13"/>
    <mergeCell ref="B14:B16"/>
    <mergeCell ref="B17:B18"/>
    <mergeCell ref="B20:B21"/>
    <mergeCell ref="B28:D28"/>
    <mergeCell ref="E28:J28"/>
    <mergeCell ref="B25:D25"/>
    <mergeCell ref="E25:J25"/>
    <mergeCell ref="B26:D26"/>
    <mergeCell ref="E26:J26"/>
    <mergeCell ref="B27:D27"/>
    <mergeCell ref="E27:J27"/>
  </mergeCells>
  <phoneticPr fontId="1" type="noConversion"/>
  <hyperlinks>
    <hyperlink ref="D4" r:id="rId1"/>
  </hyperlinks>
  <pageMargins left="0.25" right="0.25" top="0.55118110236220474" bottom="0.75000000000000011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微微联伙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2019-01-18T04:34:46Z</dcterms:created>
  <dcterms:modified xsi:type="dcterms:W3CDTF">2019-02-15T03:39:14Z</dcterms:modified>
</cp:coreProperties>
</file>