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<sst xmlns="http://schemas.openxmlformats.org/spreadsheetml/2006/main" count="121" uniqueCount="95">
  <si>
    <t>【借款报销单】</t>
  </si>
  <si>
    <t>团号：HMEA-200102-TLH200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</si>
  <si>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</si>
  <si>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</si>
  <si>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</si>
  <si>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</si>
  <si>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</si>
  <si>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</si>
  <si>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</si>
  <si>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</si>
  <si>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</si>
  <si>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</si>
  <si>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</si>
  <si>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</si>
  <si>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</si>
  <si>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</si>
  <si>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</si>
  <si>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</si>
  <si>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送机专车</t>
  </si>
  <si>
    <t>接机专车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</si>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</sst>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8" borderId="19" applyNumberFormat="0" applyAlignment="0" applyProtection="0">
      <alignment vertical="center"/>
    </xf>
    <xf numFmtId="0" fontId="19" fillId="18" borderId="17" applyNumberFormat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46" sqref="G46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3184</v>
      </c>
      <c r="G8" s="65">
        <v>0</v>
      </c>
      <c r="H8" s="65">
        <f t="shared" ref="H8:H45" si="0">F8+G8</f>
        <v>3184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163.22</v>
      </c>
      <c r="G9" s="65">
        <v>15</v>
      </c>
      <c r="H9" s="65">
        <f t="shared" si="0"/>
        <v>178.22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131.44</v>
      </c>
      <c r="G10" s="65">
        <v>0</v>
      </c>
      <c r="H10" s="65">
        <f t="shared" si="0"/>
        <v>131.44</v>
      </c>
      <c r="I10" s="86" t="s">
        <v>19</v>
      </c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20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3478.66</v>
      </c>
      <c r="G13" s="69">
        <f t="shared" ref="G13:H13" si="1">SUM(G8:G12)</f>
        <v>15</v>
      </c>
      <c r="H13" s="69">
        <f t="shared" si="1"/>
        <v>3493.66</v>
      </c>
      <c r="I13" s="89"/>
      <c r="J13" s="90"/>
    </row>
    <row r="14" customHeight="1" spans="1:10">
      <c r="A14" s="70">
        <v>2</v>
      </c>
      <c r="B14" s="71" t="s">
        <v>21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22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23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24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25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1431</v>
      </c>
      <c r="H45" s="65">
        <f t="shared" si="0"/>
        <v>1431</v>
      </c>
      <c r="I45" s="86" t="s">
        <v>45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1431</v>
      </c>
      <c r="H52" s="69">
        <f t="shared" si="21"/>
        <v>1431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3478.66</v>
      </c>
      <c r="G53" s="69">
        <f t="shared" si="22"/>
        <v>1446</v>
      </c>
      <c r="H53" s="69">
        <f t="shared" si="22"/>
        <v>4924.66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4924.66</v>
      </c>
      <c r="D58" s="81"/>
      <c r="E58" s="81">
        <f>F53</f>
        <v>3478.66</v>
      </c>
      <c r="F58" s="81"/>
      <c r="G58" s="81">
        <f>G53</f>
        <v>1446</v>
      </c>
      <c r="H58" s="81"/>
      <c r="I58" s="99">
        <f>A58-C58</f>
        <v>-4924.66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 t="s">
        <v>67</v>
      </c>
      <c r="G7" s="11"/>
      <c r="H7" s="10" t="s">
        <v>68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6" t="s">
        <v>77</v>
      </c>
      <c r="F11" s="26"/>
      <c r="G11" s="27">
        <f t="shared" ref="G11:G18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77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77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77</v>
      </c>
      <c r="F14" s="26"/>
      <c r="G14" s="27">
        <f t="shared" si="0"/>
        <v>13.32</v>
      </c>
      <c r="H14" s="27">
        <v>13.32</v>
      </c>
      <c r="I14" s="42"/>
      <c r="J14" s="43"/>
      <c r="K14" s="45" t="s">
        <v>78</v>
      </c>
    </row>
    <row r="15" ht="20.1" customHeight="1" spans="2:11">
      <c r="B15" s="23">
        <v>4</v>
      </c>
      <c r="C15" s="24"/>
      <c r="D15" s="28"/>
      <c r="E15" s="23" t="s">
        <v>79</v>
      </c>
      <c r="F15" s="24"/>
      <c r="G15" s="27">
        <f t="shared" si="0"/>
        <v>26</v>
      </c>
      <c r="H15" s="27">
        <v>26</v>
      </c>
      <c r="I15" s="42"/>
      <c r="J15" s="43"/>
      <c r="K15" s="44" t="s">
        <v>80</v>
      </c>
    </row>
    <row r="16" ht="20.1" customHeight="1" spans="2:11">
      <c r="B16" s="23">
        <v>5</v>
      </c>
      <c r="C16" s="24"/>
      <c r="D16" s="25" t="s">
        <v>44</v>
      </c>
      <c r="E16" s="23" t="s">
        <v>79</v>
      </c>
      <c r="F16" s="24"/>
      <c r="G16" s="27">
        <f t="shared" si="0"/>
        <v>34</v>
      </c>
      <c r="H16" s="27">
        <v>34</v>
      </c>
      <c r="I16" s="42"/>
      <c r="J16" s="43"/>
      <c r="K16" s="44" t="s">
        <v>81</v>
      </c>
    </row>
    <row r="17" ht="20.1" customHeight="1" spans="2:11">
      <c r="B17" s="23">
        <v>6</v>
      </c>
      <c r="C17" s="24"/>
      <c r="D17" s="28"/>
      <c r="E17" s="23" t="s">
        <v>79</v>
      </c>
      <c r="F17" s="24"/>
      <c r="G17" s="27">
        <f t="shared" si="0"/>
        <v>31</v>
      </c>
      <c r="H17" s="27">
        <v>0</v>
      </c>
      <c r="I17" s="42">
        <v>31</v>
      </c>
      <c r="J17" s="43"/>
      <c r="K17" s="44" t="s">
        <v>82</v>
      </c>
    </row>
    <row r="18" ht="20.1" customHeight="1" spans="2:11">
      <c r="B18" s="23">
        <v>7</v>
      </c>
      <c r="C18" s="24"/>
      <c r="D18" s="29"/>
      <c r="E18" s="23" t="s">
        <v>79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47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73</v>
      </c>
      <c r="C21" s="22"/>
      <c r="D21" s="22"/>
      <c r="E21" s="22"/>
      <c r="F21" s="22"/>
      <c r="G21" s="22" t="s">
        <v>83</v>
      </c>
      <c r="H21" s="22"/>
      <c r="I21" s="22"/>
      <c r="J21" s="22"/>
      <c r="K21" s="22" t="s">
        <v>84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85</v>
      </c>
      <c r="C24" s="17"/>
      <c r="D24" s="17"/>
      <c r="E24" s="17"/>
      <c r="F24" s="17" t="s">
        <v>54</v>
      </c>
      <c r="G24" s="17" t="s">
        <v>86</v>
      </c>
      <c r="H24" s="17"/>
      <c r="I24" s="17"/>
      <c r="J24" s="17" t="s">
        <v>56</v>
      </c>
      <c r="K24" s="17"/>
    </row>
    <row r="27" ht="18.75" spans="1:11">
      <c r="A27" s="2" t="s">
        <v>87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58</v>
      </c>
      <c r="E29" s="6"/>
      <c r="F29" s="7" t="str">
        <f>F5</f>
        <v>安黎欢</v>
      </c>
      <c r="G29" s="7"/>
      <c r="H29" s="6" t="s">
        <v>60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F6</f>
        <v>北京</v>
      </c>
      <c r="G30" s="11"/>
      <c r="H30" s="10" t="s">
        <v>64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66</v>
      </c>
      <c r="E31" s="10"/>
      <c r="F31" s="11" t="str">
        <f>F7</f>
        <v>2019-12-15日-21日</v>
      </c>
      <c r="G31" s="11"/>
      <c r="H31" s="10" t="s">
        <v>68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69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88</v>
      </c>
      <c r="E34" s="26" t="s">
        <v>89</v>
      </c>
      <c r="F34" s="26"/>
      <c r="G34" s="27" t="s">
        <v>90</v>
      </c>
      <c r="H34" s="27" t="s">
        <v>91</v>
      </c>
      <c r="I34" s="27" t="s">
        <v>47</v>
      </c>
      <c r="J34" s="27"/>
      <c r="K34" s="51" t="s">
        <v>75</v>
      </c>
    </row>
    <row r="35" ht="20.1" customHeight="1" spans="2:11">
      <c r="B35" s="26">
        <v>1</v>
      </c>
      <c r="C35" s="26"/>
      <c r="D35" s="34" t="s">
        <v>92</v>
      </c>
      <c r="E35" s="35" t="s">
        <v>93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94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47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85</v>
      </c>
      <c r="C39" s="17"/>
      <c r="D39" s="17"/>
      <c r="E39" s="17"/>
      <c r="F39" s="17" t="s">
        <v>54</v>
      </c>
      <c r="G39" s="17" t="s">
        <v>86</v>
      </c>
      <c r="H39" s="17"/>
      <c r="I39" s="17"/>
      <c r="J39" s="17" t="s">
        <v>56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2019-12-24T09:03:14Z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