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755"/>
  </bookViews>
  <sheets>
    <sheet name="Q1区域会" sheetId="1" r:id="rId1"/>
  </sheets>
  <calcPr calcId="144525"/>
</workbook>
</file>

<file path=xl/sharedStrings.xml><?xml version="1.0" encoding="utf-8"?>
<sst xmlns="http://schemas.openxmlformats.org/spreadsheetml/2006/main" count="51">
  <si>
    <t>供应商名称：</t>
  </si>
  <si>
    <t>项目名称:</t>
  </si>
  <si>
    <t>时间:</t>
  </si>
  <si>
    <t>2018.5.12-5.15</t>
  </si>
  <si>
    <t>地点：</t>
  </si>
  <si>
    <t>北海</t>
  </si>
  <si>
    <t>酒店：</t>
  </si>
  <si>
    <t>广西电网北海培训中心</t>
  </si>
  <si>
    <t>人数:</t>
  </si>
  <si>
    <t>12人</t>
  </si>
  <si>
    <t>报价时间：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</si>
  <si>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</si>
  <si>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</si>
  <si>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</si>
  <si>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</si>
  <si>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</si>
  <si>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</si>
  <si>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</si>
  <si>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</si>
  <si>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</si>
  <si>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用房</t>
  </si>
  <si>
    <t>园景房</t>
  </si>
  <si>
    <t>间</t>
  </si>
  <si>
    <t>晚</t>
  </si>
  <si>
    <t>海景房</t>
  </si>
  <si>
    <t>2018/5/13-14日</t>
  </si>
  <si>
    <t>会场费用合计</t>
  </si>
  <si>
    <t>用车</t>
  </si>
  <si>
    <t>南宁-北海 接送机</t>
  </si>
  <si>
    <t>辆</t>
  </si>
  <si>
    <t>次</t>
  </si>
  <si>
    <t>用车费用合计</t>
  </si>
  <si>
    <t>机票</t>
  </si>
  <si>
    <t>成都-南宁</t>
  </si>
  <si>
    <t>人</t>
  </si>
  <si>
    <t>3u8773  8:30-10:15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</si>
  <si>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</si>
  <si>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南宁-成都</t>
  </si>
  <si>
    <t>cz3241  18:30-20：20</t>
  </si>
  <si>
    <t>退票费</t>
  </si>
  <si>
    <t>机票合计</t>
  </si>
  <si>
    <t>餐费</t>
  </si>
  <si>
    <t>用餐</t>
  </si>
  <si>
    <t>顿</t>
  </si>
  <si>
    <t>12人，4天，每天2餐，合计96顿</t>
  </si>
  <si>
    <t>餐费合计</t>
  </si>
  <si>
    <t>净价合计</t>
  </si>
  <si>
    <t>服务费10%</t>
  </si>
  <si>
    <t>增值税6%</t>
  </si>
  <si>
    <t>含服含税总价</t>
  </si>
  <si>
    <t>优惠总价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</si>
</sst>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¥#,##0.00;\¥\-#,##0.00"/>
    <numFmt numFmtId="177" formatCode="\¥#,##0.00_);[Red]\(\¥#,##0.00\)"/>
    <numFmt numFmtId="178" formatCode="\¥#,##0"/>
    <numFmt numFmtId="179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8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36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7" borderId="32" applyNumberFormat="0" applyAlignment="0" applyProtection="0">
      <alignment vertical="center"/>
    </xf>
    <xf numFmtId="0" fontId="10" fillId="7" borderId="33" applyNumberFormat="0" applyAlignment="0" applyProtection="0">
      <alignment vertical="center"/>
    </xf>
    <xf numFmtId="0" fontId="15" fillId="21" borderId="34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0" applyProtection="0"/>
    <xf numFmtId="0" fontId="5" fillId="0" borderId="0">
      <alignment vertical="center"/>
    </xf>
    <xf numFmtId="0" fontId="7" fillId="0" borderId="0">
      <alignment vertical="center"/>
    </xf>
    <xf numFmtId="43" fontId="5" fillId="0" borderId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horizontal="center" vertical="top"/>
    </xf>
    <xf numFmtId="49" fontId="1" fillId="0" borderId="0" xfId="52" applyNumberFormat="1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/>
    </xf>
    <xf numFmtId="0" fontId="1" fillId="2" borderId="7" xfId="52" applyFont="1" applyFill="1" applyBorder="1" applyAlignment="1">
      <alignment horizontal="left" vertical="center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7" fontId="1" fillId="2" borderId="8" xfId="52" applyNumberFormat="1" applyFont="1" applyFill="1" applyBorder="1" applyAlignment="1">
      <alignment horizontal="center" vertical="center"/>
    </xf>
    <xf numFmtId="177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/>
    </xf>
    <xf numFmtId="0" fontId="1" fillId="2" borderId="12" xfId="52" applyFont="1" applyFill="1" applyBorder="1" applyAlignment="1">
      <alignment horizontal="left" vertical="center"/>
    </xf>
    <xf numFmtId="0" fontId="1" fillId="2" borderId="13" xfId="52" applyFont="1" applyFill="1" applyBorder="1" applyAlignment="1">
      <alignment horizontal="center" vertical="center"/>
    </xf>
    <xf numFmtId="177" fontId="1" fillId="2" borderId="13" xfId="52" applyNumberFormat="1" applyFont="1" applyFill="1" applyBorder="1" applyAlignment="1">
      <alignment horizontal="center" vertical="center"/>
    </xf>
    <xf numFmtId="0" fontId="1" fillId="0" borderId="14" xfId="52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center" vertical="center"/>
    </xf>
    <xf numFmtId="0" fontId="2" fillId="0" borderId="13" xfId="52" applyFont="1" applyFill="1" applyBorder="1" applyAlignment="1">
      <alignment horizontal="center" vertical="center"/>
    </xf>
    <xf numFmtId="176" fontId="2" fillId="0" borderId="13" xfId="52" applyNumberFormat="1" applyFont="1" applyFill="1" applyBorder="1" applyAlignment="1">
      <alignment horizontal="center" vertical="center"/>
    </xf>
    <xf numFmtId="177" fontId="2" fillId="0" borderId="13" xfId="52" applyNumberFormat="1" applyFont="1" applyFill="1" applyBorder="1" applyAlignment="1">
      <alignment horizontal="center" vertical="center"/>
    </xf>
    <xf numFmtId="0" fontId="1" fillId="0" borderId="15" xfId="52" applyFont="1" applyFill="1" applyBorder="1" applyAlignment="1">
      <alignment horizontal="center" vertical="center"/>
    </xf>
    <xf numFmtId="177" fontId="1" fillId="2" borderId="16" xfId="8" applyNumberFormat="1" applyFont="1" applyFill="1" applyBorder="1" applyAlignment="1">
      <alignment horizontal="left" vertical="center"/>
    </xf>
    <xf numFmtId="177" fontId="1" fillId="2" borderId="13" xfId="8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177" fontId="2" fillId="0" borderId="13" xfId="8" applyNumberFormat="1" applyFont="1" applyFill="1" applyBorder="1" applyAlignment="1">
      <alignment horizontal="center" vertical="center"/>
    </xf>
    <xf numFmtId="0" fontId="2" fillId="0" borderId="17" xfId="52" applyFont="1" applyFill="1" applyBorder="1" applyAlignment="1">
      <alignment horizontal="center" vertical="center"/>
    </xf>
    <xf numFmtId="177" fontId="1" fillId="2" borderId="18" xfId="8" applyNumberFormat="1" applyFont="1" applyFill="1" applyBorder="1" applyAlignment="1">
      <alignment horizontal="left" vertical="center"/>
    </xf>
    <xf numFmtId="177" fontId="1" fillId="2" borderId="10" xfId="8" applyNumberFormat="1" applyFont="1" applyFill="1" applyBorder="1" applyAlignment="1">
      <alignment horizontal="left" vertical="center"/>
    </xf>
    <xf numFmtId="178" fontId="1" fillId="2" borderId="13" xfId="52" applyNumberFormat="1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177" fontId="2" fillId="0" borderId="9" xfId="8" applyNumberFormat="1" applyFont="1" applyFill="1" applyBorder="1" applyAlignment="1">
      <alignment horizontal="center" vertical="center"/>
    </xf>
    <xf numFmtId="177" fontId="1" fillId="3" borderId="18" xfId="8" applyNumberFormat="1" applyFont="1" applyFill="1" applyBorder="1" applyAlignment="1">
      <alignment horizontal="center" vertical="center"/>
    </xf>
    <xf numFmtId="177" fontId="2" fillId="3" borderId="8" xfId="52" applyNumberFormat="1" applyFont="1" applyFill="1" applyBorder="1" applyAlignment="1">
      <alignment horizontal="center" vertical="center"/>
    </xf>
    <xf numFmtId="177" fontId="1" fillId="4" borderId="18" xfId="8" applyNumberFormat="1" applyFont="1" applyFill="1" applyBorder="1" applyAlignment="1">
      <alignment horizontal="left" vertical="center"/>
    </xf>
    <xf numFmtId="177" fontId="1" fillId="4" borderId="9" xfId="8" applyNumberFormat="1" applyFont="1" applyFill="1" applyBorder="1" applyAlignment="1">
      <alignment horizontal="left" vertical="center"/>
    </xf>
    <xf numFmtId="0" fontId="1" fillId="4" borderId="9" xfId="52" applyFont="1" applyFill="1" applyBorder="1" applyAlignment="1">
      <alignment horizontal="center" vertical="center"/>
    </xf>
    <xf numFmtId="178" fontId="1" fillId="4" borderId="10" xfId="52" applyNumberFormat="1" applyFont="1" applyFill="1" applyBorder="1" applyAlignment="1">
      <alignment horizontal="center" vertical="center"/>
    </xf>
    <xf numFmtId="177" fontId="1" fillId="4" borderId="8" xfId="52" applyNumberFormat="1" applyFont="1" applyFill="1" applyBorder="1" applyAlignment="1">
      <alignment horizontal="center" vertical="center"/>
    </xf>
    <xf numFmtId="0" fontId="1" fillId="5" borderId="18" xfId="52" applyFont="1" applyFill="1" applyBorder="1" applyAlignment="1">
      <alignment vertical="center"/>
    </xf>
    <xf numFmtId="0" fontId="1" fillId="5" borderId="9" xfId="52" applyFont="1" applyFill="1" applyBorder="1" applyAlignment="1">
      <alignment horizontal="center" vertical="center"/>
    </xf>
    <xf numFmtId="0" fontId="1" fillId="5" borderId="9" xfId="52" applyFont="1" applyFill="1" applyBorder="1" applyAlignment="1">
      <alignment vertical="center"/>
    </xf>
    <xf numFmtId="178" fontId="1" fillId="5" borderId="10" xfId="52" applyNumberFormat="1" applyFont="1" applyFill="1" applyBorder="1" applyAlignment="1">
      <alignment horizontal="center" vertical="center"/>
    </xf>
    <xf numFmtId="177" fontId="1" fillId="5" borderId="8" xfId="52" applyNumberFormat="1" applyFont="1" applyFill="1" applyBorder="1" applyAlignment="1">
      <alignment horizontal="center" vertical="center"/>
    </xf>
    <xf numFmtId="178" fontId="1" fillId="5" borderId="9" xfId="52" applyNumberFormat="1" applyFont="1" applyFill="1" applyBorder="1" applyAlignment="1">
      <alignment horizontal="center" vertical="center"/>
    </xf>
    <xf numFmtId="0" fontId="1" fillId="5" borderId="19" xfId="52" applyFont="1" applyFill="1" applyBorder="1" applyAlignment="1">
      <alignment vertical="center"/>
    </xf>
    <xf numFmtId="0" fontId="1" fillId="5" borderId="20" xfId="52" applyFont="1" applyFill="1" applyBorder="1" applyAlignment="1">
      <alignment horizontal="center" vertical="center"/>
    </xf>
    <xf numFmtId="0" fontId="1" fillId="5" borderId="20" xfId="52" applyFont="1" applyFill="1" applyBorder="1" applyAlignment="1">
      <alignment vertical="center"/>
    </xf>
    <xf numFmtId="178" fontId="1" fillId="5" borderId="20" xfId="52" applyNumberFormat="1" applyFont="1" applyFill="1" applyBorder="1" applyAlignment="1">
      <alignment horizontal="center" vertical="center"/>
    </xf>
    <xf numFmtId="177" fontId="1" fillId="5" borderId="21" xfId="52" applyNumberFormat="1" applyFont="1" applyFill="1" applyBorder="1" applyAlignment="1">
      <alignment horizontal="center" vertical="center"/>
    </xf>
    <xf numFmtId="0" fontId="1" fillId="6" borderId="19" xfId="52" applyFont="1" applyFill="1" applyBorder="1" applyAlignment="1">
      <alignment horizontal="left" vertical="center"/>
    </xf>
    <xf numFmtId="0" fontId="1" fillId="6" borderId="20" xfId="52" applyFont="1" applyFill="1" applyBorder="1" applyAlignment="1">
      <alignment horizontal="left" vertical="center"/>
    </xf>
    <xf numFmtId="0" fontId="1" fillId="6" borderId="20" xfId="52" applyFont="1" applyFill="1" applyBorder="1" applyAlignment="1">
      <alignment horizontal="center" vertical="center"/>
    </xf>
    <xf numFmtId="178" fontId="1" fillId="6" borderId="20" xfId="52" applyNumberFormat="1" applyFont="1" applyFill="1" applyBorder="1" applyAlignment="1">
      <alignment horizontal="center" vertical="center"/>
    </xf>
    <xf numFmtId="177" fontId="1" fillId="6" borderId="21" xfId="52" applyNumberFormat="1" applyFont="1" applyFill="1" applyBorder="1" applyAlignment="1">
      <alignment horizontal="center" vertical="center"/>
    </xf>
    <xf numFmtId="0" fontId="1" fillId="6" borderId="22" xfId="52" applyFont="1" applyFill="1" applyBorder="1" applyAlignment="1">
      <alignment horizontal="left" vertical="center"/>
    </xf>
    <xf numFmtId="0" fontId="1" fillId="6" borderId="23" xfId="52" applyFont="1" applyFill="1" applyBorder="1" applyAlignment="1">
      <alignment horizontal="left" vertical="center"/>
    </xf>
    <xf numFmtId="0" fontId="1" fillId="6" borderId="24" xfId="52" applyFont="1" applyFill="1" applyBorder="1" applyAlignment="1">
      <alignment horizontal="left" vertical="center"/>
    </xf>
    <xf numFmtId="177" fontId="1" fillId="6" borderId="25" xfId="52" applyNumberFormat="1" applyFont="1" applyFill="1" applyBorder="1" applyAlignment="1">
      <alignment horizontal="center"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4" fillId="0" borderId="0" xfId="52" applyFont="1" applyAlignment="1">
      <alignment vertical="center"/>
    </xf>
    <xf numFmtId="0" fontId="1" fillId="2" borderId="26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27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1" fillId="2" borderId="28" xfId="52" applyFont="1" applyFill="1" applyBorder="1" applyAlignment="1">
      <alignment vertical="center"/>
    </xf>
    <xf numFmtId="58" fontId="2" fillId="0" borderId="29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1" fillId="2" borderId="29" xfId="52" applyNumberFormat="1" applyFont="1" applyFill="1" applyBorder="1" applyAlignment="1">
      <alignment horizontal="left" vertical="center"/>
    </xf>
    <xf numFmtId="177" fontId="2" fillId="0" borderId="30" xfId="52" applyNumberFormat="1" applyFont="1" applyFill="1" applyBorder="1" applyAlignment="1">
      <alignment horizontal="left" vertical="center"/>
    </xf>
    <xf numFmtId="0" fontId="2" fillId="0" borderId="30" xfId="52" applyFont="1" applyFill="1" applyBorder="1" applyAlignment="1">
      <alignment horizontal="left" vertical="center"/>
    </xf>
    <xf numFmtId="177" fontId="2" fillId="3" borderId="29" xfId="52" applyNumberFormat="1" applyFont="1" applyFill="1" applyBorder="1" applyAlignment="1">
      <alignment horizontal="left" vertical="center"/>
    </xf>
    <xf numFmtId="177" fontId="1" fillId="4" borderId="29" xfId="52" applyNumberFormat="1" applyFont="1" applyFill="1" applyBorder="1" applyAlignment="1">
      <alignment horizontal="left" vertical="center"/>
    </xf>
    <xf numFmtId="177" fontId="1" fillId="5" borderId="29" xfId="52" applyNumberFormat="1" applyFont="1" applyFill="1" applyBorder="1" applyAlignment="1">
      <alignment horizontal="left" vertical="center"/>
    </xf>
    <xf numFmtId="177" fontId="1" fillId="6" borderId="30" xfId="52" applyNumberFormat="1" applyFont="1" applyFill="1" applyBorder="1" applyAlignment="1">
      <alignment horizontal="left" vertical="center"/>
    </xf>
    <xf numFmtId="0" fontId="4" fillId="6" borderId="31" xfId="52" applyFont="1" applyFill="1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tabSelected="1" zoomScale="85" zoomScaleNormal="85" topLeftCell="A7" workbookViewId="0">
      <selection activeCell="L24" sqref="L24"/>
    </sheetView>
  </sheetViews>
  <sheetFormatPr defaultColWidth="9" defaultRowHeight="18" customHeight="1"/>
  <cols>
    <col min="1" max="1" width="26.875" style="1" customWidth="1"/>
    <col min="2" max="2" width="17.875" style="1" customWidth="1"/>
    <col min="3" max="5" width="8.125" style="1" customWidth="1"/>
    <col min="6" max="6" width="7" style="1" customWidth="1"/>
    <col min="7" max="8" width="11.625" style="2" customWidth="1"/>
    <col min="9" max="9" width="31.6166666666667" style="1" customWidth="1"/>
    <col min="10" max="10" width="11.6083333333333" style="1" customWidth="1"/>
    <col min="11" max="16384" width="9" style="1"/>
  </cols>
  <sheetData>
    <row r="1" customHeight="1" spans="1:22">
      <c r="A1" s="3" t="s">
        <v>0</v>
      </c>
      <c r="B1" s="4"/>
      <c r="C1" s="5"/>
      <c r="D1" s="5"/>
      <c r="E1" s="5"/>
      <c r="F1" s="5"/>
      <c r="G1" s="6"/>
      <c r="H1" s="6"/>
      <c r="I1" s="5"/>
      <c r="J1" s="3"/>
      <c r="K1" s="3"/>
      <c r="L1" s="3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customHeight="1" spans="1:22">
      <c r="A2" s="7" t="s">
        <v>1</v>
      </c>
      <c r="B2" s="4"/>
      <c r="C2" s="5"/>
      <c r="D2" s="5"/>
      <c r="E2" s="5"/>
      <c r="F2" s="5"/>
      <c r="G2" s="6"/>
      <c r="H2" s="6"/>
      <c r="I2" s="5"/>
      <c r="J2" s="3"/>
      <c r="K2" s="3"/>
      <c r="L2" s="3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customHeight="1" spans="1:22">
      <c r="A3" s="7" t="s">
        <v>2</v>
      </c>
      <c r="B3" s="4" t="s">
        <v>3</v>
      </c>
      <c r="C3" s="5"/>
      <c r="D3" s="5"/>
      <c r="E3" s="5"/>
      <c r="F3" s="5"/>
      <c r="G3" s="6"/>
      <c r="H3" s="6"/>
      <c r="I3" s="72"/>
      <c r="J3" s="3"/>
      <c r="K3" s="3"/>
      <c r="L3" s="3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customHeight="1" spans="1:22">
      <c r="A4" s="7" t="s">
        <v>4</v>
      </c>
      <c r="B4" s="8" t="s">
        <v>5</v>
      </c>
      <c r="C4" s="9"/>
      <c r="D4" s="9"/>
      <c r="E4" s="9"/>
      <c r="F4" s="9"/>
      <c r="G4" s="10"/>
      <c r="H4" s="10"/>
      <c r="I4" s="9"/>
      <c r="J4" s="3"/>
      <c r="K4" s="3"/>
      <c r="L4" s="3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customHeight="1" spans="1:22">
      <c r="A5" s="7" t="s">
        <v>6</v>
      </c>
      <c r="B5" s="8" t="s">
        <v>7</v>
      </c>
      <c r="C5" s="9"/>
      <c r="D5" s="9"/>
      <c r="E5" s="9"/>
      <c r="F5" s="9"/>
      <c r="G5" s="10"/>
      <c r="H5" s="10"/>
      <c r="I5" s="9"/>
      <c r="J5" s="3"/>
      <c r="K5" s="3"/>
      <c r="L5" s="3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customHeight="1" spans="1:22">
      <c r="A6" s="7" t="s">
        <v>8</v>
      </c>
      <c r="B6" s="4" t="s">
        <v>9</v>
      </c>
      <c r="C6" s="5"/>
      <c r="E6" s="5"/>
      <c r="F6" s="5"/>
      <c r="G6" s="6"/>
      <c r="H6" s="6"/>
      <c r="I6" s="5"/>
      <c r="J6" s="3"/>
      <c r="K6" s="3"/>
      <c r="L6" s="3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customHeight="1" spans="1:22">
      <c r="A7" s="7" t="s">
        <v>10</v>
      </c>
      <c r="B7" s="4"/>
      <c r="C7" s="4"/>
      <c r="D7" s="4"/>
      <c r="E7" s="4"/>
      <c r="F7" s="4"/>
      <c r="G7" s="11"/>
      <c r="H7" s="11"/>
      <c r="I7" s="4"/>
      <c r="J7" s="4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customHeight="1" spans="1:22">
      <c r="A8" s="12" t="s">
        <v>11</v>
      </c>
      <c r="B8" s="13"/>
      <c r="C8" s="14" t="s">
        <v>12</v>
      </c>
      <c r="D8" s="15"/>
      <c r="E8" s="15"/>
      <c r="F8" s="15"/>
      <c r="G8" s="15"/>
      <c r="H8" s="16"/>
      <c r="I8" s="74" t="s">
        <v>13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customHeight="1" spans="1:22">
      <c r="A9" s="17"/>
      <c r="B9" s="18"/>
      <c r="C9" s="19" t="s">
        <v>14</v>
      </c>
      <c r="D9" s="20"/>
      <c r="E9" s="20"/>
      <c r="F9" s="21"/>
      <c r="G9" s="22" t="s">
        <v>15</v>
      </c>
      <c r="H9" s="23"/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customHeight="1" spans="1:22">
      <c r="A10" s="24"/>
      <c r="B10" s="25"/>
      <c r="C10" s="26" t="s">
        <v>16</v>
      </c>
      <c r="D10" s="26" t="s">
        <v>17</v>
      </c>
      <c r="E10" s="26" t="s">
        <v>16</v>
      </c>
      <c r="F10" s="26" t="s">
        <v>17</v>
      </c>
      <c r="G10" s="27" t="s">
        <v>18</v>
      </c>
      <c r="H10" s="27" t="s">
        <v>19</v>
      </c>
      <c r="I10" s="78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customHeight="1" spans="1:22">
      <c r="A11" s="28" t="s">
        <v>20</v>
      </c>
      <c r="B11" s="29" t="s">
        <v>21</v>
      </c>
      <c r="C11" s="30">
        <v>5</v>
      </c>
      <c r="D11" s="30" t="s">
        <v>22</v>
      </c>
      <c r="E11" s="30">
        <v>1</v>
      </c>
      <c r="F11" s="30" t="s">
        <v>23</v>
      </c>
      <c r="G11" s="31">
        <v>490</v>
      </c>
      <c r="H11" s="32">
        <f t="shared" ref="H11:H13" si="0">C11*E11*G11</f>
        <v>2450</v>
      </c>
      <c r="I11" s="79">
        <v>43232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customHeight="1" spans="1:22">
      <c r="A12" s="33"/>
      <c r="B12" s="29" t="s">
        <v>24</v>
      </c>
      <c r="C12" s="30">
        <v>2</v>
      </c>
      <c r="D12" s="30" t="s">
        <v>22</v>
      </c>
      <c r="E12" s="30">
        <v>1</v>
      </c>
      <c r="F12" s="30" t="s">
        <v>23</v>
      </c>
      <c r="G12" s="31">
        <v>600</v>
      </c>
      <c r="H12" s="32">
        <f t="shared" si="0"/>
        <v>1200</v>
      </c>
      <c r="I12" s="79">
        <v>43232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customHeight="1" spans="1:22">
      <c r="A13" s="33"/>
      <c r="B13" s="29" t="s">
        <v>24</v>
      </c>
      <c r="C13" s="30">
        <v>6</v>
      </c>
      <c r="D13" s="30" t="s">
        <v>22</v>
      </c>
      <c r="E13" s="30">
        <v>2</v>
      </c>
      <c r="F13" s="30" t="s">
        <v>23</v>
      </c>
      <c r="G13" s="31">
        <v>600</v>
      </c>
      <c r="H13" s="32">
        <f t="shared" si="0"/>
        <v>7200</v>
      </c>
      <c r="I13" s="79" t="s">
        <v>25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customHeight="1" spans="1:22">
      <c r="A14" s="34" t="s">
        <v>26</v>
      </c>
      <c r="B14" s="35"/>
      <c r="C14" s="26"/>
      <c r="D14" s="26"/>
      <c r="E14" s="26"/>
      <c r="F14" s="26"/>
      <c r="G14" s="26"/>
      <c r="H14" s="27">
        <f>SUM(H11:H13)</f>
        <v>10850</v>
      </c>
      <c r="I14" s="81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</row>
    <row r="15" customHeight="1" spans="1:22">
      <c r="A15" s="36" t="s">
        <v>27</v>
      </c>
      <c r="B15" s="37" t="s">
        <v>28</v>
      </c>
      <c r="C15" s="38">
        <v>1</v>
      </c>
      <c r="D15" s="30" t="s">
        <v>29</v>
      </c>
      <c r="E15" s="38">
        <v>2</v>
      </c>
      <c r="F15" s="30" t="s">
        <v>30</v>
      </c>
      <c r="G15" s="32">
        <v>1800</v>
      </c>
      <c r="H15" s="32">
        <f>C15*E15*G15</f>
        <v>3600</v>
      </c>
      <c r="I15" s="82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customHeight="1" spans="1:22">
      <c r="A16" s="39" t="s">
        <v>31</v>
      </c>
      <c r="B16" s="40"/>
      <c r="C16" s="26"/>
      <c r="D16" s="26"/>
      <c r="E16" s="26"/>
      <c r="F16" s="26"/>
      <c r="G16" s="41"/>
      <c r="H16" s="27">
        <f>SUM(H15:H15)</f>
        <v>3600</v>
      </c>
      <c r="I16" s="81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customHeight="1" spans="1:22">
      <c r="A17" s="42" t="s">
        <v>32</v>
      </c>
      <c r="B17" s="29" t="s">
        <v>33</v>
      </c>
      <c r="C17" s="30">
        <v>12</v>
      </c>
      <c r="D17" s="30" t="s">
        <v>34</v>
      </c>
      <c r="E17" s="30">
        <v>1</v>
      </c>
      <c r="F17" s="30" t="s">
        <v>30</v>
      </c>
      <c r="G17" s="31">
        <v>560</v>
      </c>
      <c r="H17" s="32">
        <f>C17*E17*G17</f>
        <v>6720</v>
      </c>
      <c r="I17" s="83" t="s">
        <v>35</v>
      </c>
      <c r="K17" s="77"/>
      <c r="L17" s="77" t="s">
        <v>36</v>
      </c>
      <c r="M17" s="77"/>
      <c r="N17" s="77"/>
      <c r="O17" s="77"/>
      <c r="P17" s="77"/>
      <c r="Q17" s="77"/>
      <c r="R17" s="77"/>
      <c r="S17" s="77"/>
      <c r="T17" s="77"/>
      <c r="U17" s="77"/>
      <c r="V17" s="77"/>
    </row>
    <row r="18" customHeight="1" spans="1:22">
      <c r="A18" s="42"/>
      <c r="B18" s="29" t="s">
        <v>37</v>
      </c>
      <c r="C18" s="30">
        <v>11</v>
      </c>
      <c r="D18" s="30" t="s">
        <v>34</v>
      </c>
      <c r="E18" s="30">
        <v>1</v>
      </c>
      <c r="F18" s="30" t="s">
        <v>30</v>
      </c>
      <c r="G18" s="31">
        <v>1240</v>
      </c>
      <c r="H18" s="32">
        <f>C18*E18*G18</f>
        <v>13640</v>
      </c>
      <c r="I18" s="83" t="s">
        <v>38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</row>
    <row r="19" customHeight="1" spans="1:22">
      <c r="A19" s="42"/>
      <c r="B19" s="43" t="s">
        <v>37</v>
      </c>
      <c r="C19" s="30">
        <v>1</v>
      </c>
      <c r="D19" s="30" t="s">
        <v>34</v>
      </c>
      <c r="E19" s="30">
        <v>1</v>
      </c>
      <c r="F19" s="30" t="s">
        <v>30</v>
      </c>
      <c r="G19" s="31">
        <v>210</v>
      </c>
      <c r="H19" s="32">
        <f>C19*E19*G19</f>
        <v>210</v>
      </c>
      <c r="I19" s="83" t="s">
        <v>39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customHeight="1" spans="1:22">
      <c r="A20" s="42"/>
      <c r="B20" s="43"/>
      <c r="C20" s="30">
        <v>1</v>
      </c>
      <c r="D20" s="30" t="s">
        <v>34</v>
      </c>
      <c r="E20" s="30">
        <v>1</v>
      </c>
      <c r="F20" s="30" t="s">
        <v>30</v>
      </c>
      <c r="G20" s="31">
        <v>870</v>
      </c>
      <c r="H20" s="32">
        <f>C20*E20*G20</f>
        <v>870</v>
      </c>
      <c r="I20" s="83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customHeight="1" spans="1:9">
      <c r="A21" s="39" t="s">
        <v>40</v>
      </c>
      <c r="B21" s="40"/>
      <c r="C21" s="26"/>
      <c r="D21" s="26"/>
      <c r="E21" s="26"/>
      <c r="F21" s="26"/>
      <c r="G21" s="41"/>
      <c r="H21" s="27">
        <f>SUM(H17:H20)</f>
        <v>21440</v>
      </c>
      <c r="I21" s="81"/>
    </row>
    <row r="22" customHeight="1" spans="1:9">
      <c r="A22" s="44" t="s">
        <v>41</v>
      </c>
      <c r="B22" s="30" t="s">
        <v>42</v>
      </c>
      <c r="C22" s="30">
        <v>96</v>
      </c>
      <c r="D22" s="30" t="s">
        <v>43</v>
      </c>
      <c r="E22" s="30">
        <v>1</v>
      </c>
      <c r="F22" s="30" t="s">
        <v>30</v>
      </c>
      <c r="G22" s="31">
        <v>251.6</v>
      </c>
      <c r="H22" s="45">
        <f>C22*E22*G22</f>
        <v>24153.6</v>
      </c>
      <c r="I22" s="84" t="s">
        <v>44</v>
      </c>
    </row>
    <row r="23" customHeight="1" spans="1:9">
      <c r="A23" s="46" t="s">
        <v>45</v>
      </c>
      <c r="B23" s="47"/>
      <c r="C23" s="48"/>
      <c r="D23" s="48"/>
      <c r="E23" s="48"/>
      <c r="F23" s="48"/>
      <c r="G23" s="49"/>
      <c r="H23" s="50">
        <f>SUM(H22:H22)</f>
        <v>24153.6</v>
      </c>
      <c r="I23" s="85"/>
    </row>
    <row r="24" ht="19" customHeight="1" spans="1:9">
      <c r="A24" s="51" t="s">
        <v>46</v>
      </c>
      <c r="B24" s="52"/>
      <c r="C24" s="53"/>
      <c r="D24" s="53"/>
      <c r="E24" s="53"/>
      <c r="F24" s="53"/>
      <c r="G24" s="54"/>
      <c r="H24" s="55">
        <f>SUM(H14,H16,H21,H23)</f>
        <v>60043.6</v>
      </c>
      <c r="I24" s="86"/>
    </row>
    <row r="25" ht="19" customHeight="1" spans="1:9">
      <c r="A25" s="51" t="s">
        <v>47</v>
      </c>
      <c r="B25" s="52"/>
      <c r="C25" s="53"/>
      <c r="D25" s="53"/>
      <c r="E25" s="53"/>
      <c r="F25" s="53"/>
      <c r="G25" s="56"/>
      <c r="H25" s="55">
        <f>H24*0.1</f>
        <v>6004.36</v>
      </c>
      <c r="I25" s="86"/>
    </row>
    <row r="26" ht="19" customHeight="1" spans="1:9">
      <c r="A26" s="57" t="s">
        <v>48</v>
      </c>
      <c r="B26" s="58"/>
      <c r="C26" s="59"/>
      <c r="D26" s="59"/>
      <c r="E26" s="59"/>
      <c r="F26" s="59"/>
      <c r="G26" s="60"/>
      <c r="H26" s="61">
        <f>(H24+H25)*0.06</f>
        <v>3962.8776</v>
      </c>
      <c r="I26" s="86"/>
    </row>
    <row r="27" customHeight="1" spans="1:9">
      <c r="A27" s="62" t="s">
        <v>49</v>
      </c>
      <c r="B27" s="63"/>
      <c r="C27" s="64"/>
      <c r="D27" s="64"/>
      <c r="E27" s="64"/>
      <c r="F27" s="64"/>
      <c r="G27" s="65"/>
      <c r="H27" s="66">
        <f>H24+H25+H26</f>
        <v>70010.8376</v>
      </c>
      <c r="I27" s="87"/>
    </row>
    <row r="28" customHeight="1" spans="1:9">
      <c r="A28" s="67" t="s">
        <v>50</v>
      </c>
      <c r="B28" s="68"/>
      <c r="C28" s="68"/>
      <c r="D28" s="68"/>
      <c r="E28" s="68"/>
      <c r="F28" s="68"/>
      <c r="G28" s="69"/>
      <c r="H28" s="70">
        <v>70000</v>
      </c>
      <c r="I28" s="88"/>
    </row>
  </sheetData>
  <mergeCells count="12">
    <mergeCell ref="C8:H8"/>
    <mergeCell ref="C9:F9"/>
    <mergeCell ref="G9:H9"/>
    <mergeCell ref="A14:B14"/>
    <mergeCell ref="A16:B16"/>
    <mergeCell ref="A21:B21"/>
    <mergeCell ref="A27:B27"/>
    <mergeCell ref="A28:G28"/>
    <mergeCell ref="A11:A13"/>
    <mergeCell ref="A17:A20"/>
    <mergeCell ref="B19:B20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Q1区域会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Administrator</cp:lastModifiedBy>
  <dcterms:created xsi:type="dcterms:W3CDTF">2012-11-28T09:47:00Z</dcterms:created>
  <cp:lastPrinted>2015-07-08T03:40:00Z</cp:lastPrinted>
  <dcterms:modified xsi:type="dcterms:W3CDTF">2018-05-14T01:59:31Z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