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42965A61-73D3-4141-92FD-7C98BE9FBC1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会议预算报价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2" i="1" l="1"/>
  <c r="H33" i="1"/>
  <c r="H40" i="1"/>
  <c r="H41" i="1"/>
  <c r="H42" i="1"/>
  <c r="H10" i="1"/>
  <c r="H11" i="1"/>
  <c r="H12" i="1"/>
  <c r="H15" i="1"/>
  <c r="H16" i="1"/>
  <c r="H17" i="1"/>
  <c r="H18" i="1"/>
  <c r="H21" i="1"/>
  <c r="H22" i="1"/>
  <c r="H23" i="1"/>
  <c r="H26" i="1"/>
  <c r="H27" i="1"/>
  <c r="H28" i="1"/>
  <c r="H31" i="1"/>
  <c r="H32" i="1"/>
  <c r="G36" i="1"/>
  <c r="H36" i="1"/>
  <c r="H37" i="1"/>
  <c r="H45" i="1"/>
  <c r="H46" i="1"/>
  <c r="H47" i="1"/>
  <c r="G50" i="1"/>
  <c r="H50" i="1"/>
  <c r="H51" i="1"/>
</calcChain>
</file>

<file path=xl/sharedStrings.xml><?xml version="1.0" encoding="utf-8"?>
<sst xmlns="http://schemas.openxmlformats.org/spreadsheetml/2006/main" count="183" uniqueCount="99">
  <si>
    <r>
      <rPr>
        <sz val="10"/>
        <color indexed="8"/>
        <rFont val="黑体"/>
        <family val="3"/>
        <charset val="134"/>
      </rPr>
      <t xml:space="preserve">             </t>
    </r>
    <r>
      <rPr>
        <u/>
        <sz val="10"/>
        <color indexed="8"/>
        <rFont val="黑体"/>
        <family val="3"/>
        <charset val="134"/>
      </rPr>
      <t xml:space="preserve">                      </t>
    </r>
  </si>
  <si>
    <t xml:space="preserve">             </t>
  </si>
  <si>
    <t xml:space="preserve">            </t>
  </si>
  <si>
    <t>备注：</t>
  </si>
  <si>
    <t>A</t>
  </si>
  <si>
    <t>A-1</t>
  </si>
  <si>
    <t>间/晚</t>
  </si>
  <si>
    <t>B</t>
  </si>
  <si>
    <t>B-1</t>
  </si>
  <si>
    <t>人</t>
  </si>
  <si>
    <t>B-2</t>
  </si>
  <si>
    <t>客户因航班原因延迟到下午返程，为其提供午餐自助</t>
  </si>
  <si>
    <t>C</t>
  </si>
  <si>
    <t>C-1</t>
  </si>
  <si>
    <t>辆/趟</t>
  </si>
  <si>
    <t>要求：车内及车外干净整洁，两年内的新车</t>
  </si>
  <si>
    <t>D</t>
  </si>
  <si>
    <t>D-1</t>
  </si>
  <si>
    <t xml:space="preserve">险种： 美亚畅游神州   保险额度：单项最高保额20万   </t>
  </si>
  <si>
    <t>E</t>
  </si>
  <si>
    <t>工作人员费用</t>
  </si>
  <si>
    <t>人/天</t>
  </si>
  <si>
    <t>F</t>
  </si>
  <si>
    <t>F-1</t>
  </si>
  <si>
    <t>G</t>
  </si>
  <si>
    <t>G-1</t>
  </si>
  <si>
    <t>G-2</t>
  </si>
  <si>
    <t>H</t>
  </si>
  <si>
    <t>H-1</t>
  </si>
  <si>
    <t>人/次</t>
  </si>
  <si>
    <t>以实际出票价格为准</t>
  </si>
  <si>
    <t>H-2</t>
  </si>
  <si>
    <t>商务舱</t>
  </si>
  <si>
    <t>__地方-__地方</t>
  </si>
  <si>
    <t>J</t>
  </si>
  <si>
    <t>J-1</t>
  </si>
  <si>
    <r>
      <rPr>
        <b/>
        <sz val="10"/>
        <color indexed="8"/>
        <rFont val="Arial"/>
        <family val="2"/>
      </rPr>
      <t xml:space="preserve">                    </t>
    </r>
    <r>
      <rPr>
        <sz val="10"/>
        <color indexed="8"/>
        <rFont val="宋体"/>
        <family val="3"/>
        <charset val="134"/>
      </rPr>
      <t>供应商签字敲章确认</t>
    </r>
    <r>
      <rPr>
        <b/>
        <sz val="10"/>
        <color indexed="8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</si>
  <si>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>北京丽晶酒店</t>
    <phoneticPr fontId="16" type="noConversion"/>
  </si>
  <si>
    <t>D-2</t>
    <phoneticPr fontId="16" type="noConversion"/>
  </si>
  <si>
    <t>E-1</t>
    <phoneticPr fontId="16" type="noConversion"/>
  </si>
  <si>
    <t>三成翡翠厅 42平米 11月4日半天（含投影）</t>
    <phoneticPr fontId="16" type="noConversion"/>
  </si>
  <si>
    <t>FIHOA/NIS研究专家咨询会需求表及报价表格
Meeting Budget Form</t>
    <phoneticPr fontId="16" type="noConversion"/>
  </si>
  <si>
    <t>会议名称
Meeting Name：</t>
    <phoneticPr fontId="16" type="noConversion"/>
  </si>
  <si>
    <t>会议类型
Meeting type：</t>
    <phoneticPr fontId="16" type="noConversion"/>
  </si>
  <si>
    <t>会议时间
Meeting time：</t>
    <phoneticPr fontId="16" type="noConversion"/>
  </si>
  <si>
    <r>
      <t>会议地点
Destination：</t>
    </r>
    <r>
      <rPr>
        <b/>
        <u/>
        <sz val="10"/>
        <rFont val="黑体"/>
        <family val="3"/>
        <charset val="134"/>
      </rPr>
      <t xml:space="preserve">                      </t>
    </r>
    <phoneticPr fontId="16" type="noConversion"/>
  </si>
  <si>
    <t>参加人数
Attendees：</t>
    <phoneticPr fontId="16" type="noConversion"/>
  </si>
  <si>
    <t>供应商名称Agency：</t>
  </si>
  <si>
    <t>报价有效期
Validity of offer：</t>
    <phoneticPr fontId="16" type="noConversion"/>
  </si>
  <si>
    <t>联系人/电话
Name and telephone number of the agency's project manager：</t>
    <phoneticPr fontId="16" type="noConversion"/>
  </si>
  <si>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、蓝色区域由使用部门填写，黄色部分由供应商填写。</t>
    </r>
    <r>
      <rPr>
        <b/>
        <sz val="10"/>
        <color rgb="FFFF0000"/>
        <rFont val="Arial"/>
        <family val="2"/>
      </rPr>
      <t>The blue area is filled in by the department, and the yellow part is filled by the supplier.</t>
    </r>
    <r>
      <rPr>
        <b/>
        <sz val="10"/>
        <color rgb="FFFF0000"/>
        <rFont val="宋体"/>
        <family val="3"/>
        <charset val="134"/>
      </rPr>
      <t xml:space="preserve">
</t>
    </r>
    <r>
      <rPr>
        <b/>
        <sz val="10"/>
        <color rgb="FFFF0000"/>
        <rFont val="Arial"/>
        <family val="2"/>
      </rPr>
      <t>2</t>
    </r>
    <r>
      <rPr>
        <b/>
        <sz val="10"/>
        <color rgb="FFFF0000"/>
        <rFont val="宋体"/>
        <family val="3"/>
        <charset val="134"/>
      </rPr>
      <t>、请严格按照本报价格式填写报价，每项最后可跟据具体的活动方案调整和细化每项内容，并逐行增加所涉及的费用明细</t>
    </r>
    <r>
      <rPr>
        <b/>
        <sz val="10"/>
        <color rgb="FFFF0000"/>
        <rFont val="Arial"/>
        <family val="2"/>
      </rPr>
      <t>,</t>
    </r>
    <r>
      <rPr>
        <b/>
        <sz val="10"/>
        <color rgb="FFFF0000"/>
        <rFont val="宋体"/>
        <family val="3"/>
        <charset val="134"/>
      </rPr>
      <t>并调整计算公式确保最终报价的准确性（请不要改变原始报价结构）</t>
    </r>
    <r>
      <rPr>
        <b/>
        <sz val="10"/>
        <color rgb="FFFF0000"/>
        <rFont val="Arial"/>
        <family val="2"/>
      </rPr>
      <t>Please fill in the quotation</t>
    </r>
  </si>
  <si>
    <t>项      目 ITEM</t>
  </si>
  <si>
    <t>报     价QUOTATION</t>
  </si>
  <si>
    <t>序号
Number</t>
  </si>
  <si>
    <t>项  目
ITEM</t>
  </si>
  <si>
    <t>内  容
Content</t>
  </si>
  <si>
    <t>数量
QUANTIY</t>
  </si>
  <si>
    <t>天数
Days</t>
  </si>
  <si>
    <t>单位
UNIT</t>
  </si>
  <si>
    <t>单价（RMB）
UNIT PRICE</t>
  </si>
  <si>
    <r>
      <rPr>
        <b/>
        <sz val="10"/>
        <rFont val="黑体"/>
        <family val="3"/>
        <charset val="134"/>
      </rP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 xml:space="preserve">计
</t>
    </r>
    <r>
      <rPr>
        <b/>
        <sz val="10"/>
        <rFont val="Times New Roman"/>
        <family val="1"/>
      </rPr>
      <t>AMOUNT</t>
    </r>
  </si>
  <si>
    <t>备       注
DESCRIPTION</t>
  </si>
  <si>
    <t>人数
QUANTIY</t>
  </si>
  <si>
    <t xml:space="preserve">次
 number of times </t>
  </si>
  <si>
    <r>
      <t>合</t>
    </r>
    <r>
      <rPr>
        <b/>
        <sz val="10"/>
        <color theme="0"/>
        <rFont val="Times New Roman"/>
        <family val="1"/>
      </rPr>
      <t xml:space="preserve"> </t>
    </r>
    <r>
      <rPr>
        <b/>
        <sz val="10"/>
        <color theme="0"/>
        <rFont val="黑体"/>
        <family val="3"/>
        <charset val="134"/>
      </rPr>
      <t xml:space="preserve">计
</t>
    </r>
    <r>
      <rPr>
        <b/>
        <sz val="10"/>
        <color theme="0"/>
        <rFont val="Times New Roman"/>
        <family val="1"/>
      </rPr>
      <t>AMOUNT</t>
    </r>
  </si>
  <si>
    <r>
      <rPr>
        <b/>
        <sz val="9"/>
        <color rgb="FF000000"/>
        <rFont val="黑体"/>
        <family val="2"/>
        <charset val="134"/>
      </rPr>
      <t>合计</t>
    </r>
    <r>
      <rPr>
        <b/>
        <sz val="9"/>
        <color rgb="FF000000"/>
        <rFont val="Arial"/>
        <family val="2"/>
      </rPr>
      <t xml:space="preserve">total </t>
    </r>
    <phoneticPr fontId="16" type="noConversion"/>
  </si>
  <si>
    <t>午餐lunch</t>
    <phoneticPr fontId="16" type="noConversion"/>
  </si>
  <si>
    <t xml:space="preserve">晚餐dinner </t>
    <phoneticPr fontId="16" type="noConversion"/>
  </si>
  <si>
    <r>
      <t>桌餐</t>
    </r>
    <r>
      <rPr>
        <b/>
        <sz val="9"/>
        <color rgb="FF000000"/>
        <rFont val="宋体"/>
        <family val="3"/>
        <charset val="134"/>
      </rPr>
      <t xml:space="preserve">/table </t>
    </r>
    <r>
      <rPr>
        <sz val="9"/>
        <color indexed="8"/>
        <rFont val="宋体"/>
        <family val="3"/>
        <charset val="134"/>
      </rPr>
      <t xml:space="preserve">自助晚餐1次：4日晚上  </t>
    </r>
    <phoneticPr fontId="16" type="noConversion"/>
  </si>
  <si>
    <r>
      <rPr>
        <b/>
        <sz val="9"/>
        <color rgb="FF000000"/>
        <rFont val="宋体"/>
        <family val="2"/>
        <charset val="134"/>
      </rPr>
      <t>以上总计</t>
    </r>
    <r>
      <rPr>
        <b/>
        <sz val="9"/>
        <color rgb="FF000000"/>
        <rFont val="Arial"/>
        <family val="2"/>
      </rPr>
      <t xml:space="preserve">total </t>
    </r>
    <phoneticPr fontId="16" type="noConversion"/>
  </si>
  <si>
    <r>
      <rPr>
        <b/>
        <sz val="11"/>
        <color rgb="FF000000"/>
        <rFont val="宋体"/>
        <family val="2"/>
        <charset val="134"/>
      </rPr>
      <t>总计</t>
    </r>
    <r>
      <rPr>
        <b/>
        <sz val="11"/>
        <color rgb="FF000000"/>
        <rFont val="Arial"/>
        <family val="2"/>
      </rPr>
      <t xml:space="preserve">total </t>
    </r>
    <phoneticPr fontId="16" type="noConversion"/>
  </si>
  <si>
    <t>税金taxes</t>
  </si>
  <si>
    <t>税金taxes</t>
    <phoneticPr fontId="16" type="noConversion"/>
  </si>
  <si>
    <t>机票Tickets</t>
  </si>
  <si>
    <t>经济舱（国内）
economy class（Domestic）</t>
    <phoneticPr fontId="16" type="noConversion"/>
  </si>
  <si>
    <t>机票 economy class（Domestic）</t>
    <phoneticPr fontId="16" type="noConversion"/>
  </si>
  <si>
    <t>服务费The service fee</t>
  </si>
  <si>
    <t>当地工作人员 Staff costs</t>
    <phoneticPr fontId="16" type="noConversion"/>
  </si>
  <si>
    <t>全陪工作人员费用
Staff costs</t>
    <phoneticPr fontId="16" type="noConversion"/>
  </si>
  <si>
    <t>场租费  Meeting</t>
    <phoneticPr fontId="16" type="noConversion"/>
  </si>
  <si>
    <t>保险费 insurance</t>
    <phoneticPr fontId="16" type="noConversion"/>
  </si>
  <si>
    <t>用餐Meal fee</t>
  </si>
  <si>
    <t>交通Transportation costs</t>
  </si>
  <si>
    <t>其他费用Others</t>
  </si>
  <si>
    <t>机场及市内接送机用车
The Domestic transfort(airport pickup and drop off)</t>
  </si>
  <si>
    <t>Business car 4座帕萨特</t>
    <phoneticPr fontId="16" type="noConversion"/>
  </si>
  <si>
    <t>工作人员费用Staff costs</t>
  </si>
  <si>
    <t>人
person</t>
  </si>
  <si>
    <t>辆/趟
per/car</t>
  </si>
  <si>
    <t>次
time</t>
    <phoneticPr fontId="16" type="noConversion"/>
  </si>
  <si>
    <t>人/天
per/day</t>
  </si>
  <si>
    <t>预估金额，以实际发生费用结算
Estimated amount</t>
  </si>
  <si>
    <t>北京
Beijing</t>
    <phoneticPr fontId="16" type="noConversion"/>
  </si>
  <si>
    <t>耿吴茜 18210062127/
gengwuxi@cct.cn</t>
    <phoneticPr fontId="16" type="noConversion"/>
  </si>
  <si>
    <t>康辉集团北京国际会议展览有限公司
COMFORT INTERNATIONAL M.I.C.E SERVICE CO.,LTD</t>
    <phoneticPr fontId="16" type="noConversion"/>
  </si>
  <si>
    <t>FIHOA/NIS研究专家咨询会
FIHOA/NIS Advisory Board Meeting</t>
    <phoneticPr fontId="16" type="noConversion"/>
  </si>
  <si>
    <t>茶歇 tea break</t>
    <phoneticPr fontId="16" type="noConversion"/>
  </si>
  <si>
    <t>国内会议
Domestice Meeting</t>
    <phoneticPr fontId="16" type="noConversion"/>
  </si>
  <si>
    <t>预估金额，以实际发生费用结算
Estimated amount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</si>
</sst>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"/>
    <numFmt numFmtId="177" formatCode="#,##0.0&quot; &quot;"/>
    <numFmt numFmtId="178" formatCode="[$￥-804]0.00"/>
  </numFmts>
  <fonts count="40">
    <font>
      <sz val="11"/>
      <color indexed="8"/>
      <name val="DengXian"/>
    </font>
    <font>
      <sz val="14"/>
      <color indexed="8"/>
      <name val="宋体"/>
      <family val="3"/>
      <charset val="134"/>
    </font>
    <font>
      <b/>
      <sz val="14"/>
      <color indexed="8"/>
      <name val="Arial"/>
      <family val="2"/>
    </font>
    <font>
      <sz val="10"/>
      <color indexed="8"/>
      <name val="黑体"/>
      <family val="3"/>
      <charset val="134"/>
    </font>
    <font>
      <u/>
      <sz val="9"/>
      <color indexed="10"/>
      <name val="黑体"/>
      <family val="3"/>
      <charset val="134"/>
    </font>
    <font>
      <u/>
      <sz val="10"/>
      <color indexed="8"/>
      <name val="黑体"/>
      <family val="3"/>
      <charset val="134"/>
    </font>
    <font>
      <u/>
      <sz val="10"/>
      <color indexed="10"/>
      <name val="黑体"/>
      <family val="3"/>
      <charset val="134"/>
    </font>
    <font>
      <sz val="10"/>
      <color indexed="10"/>
      <name val="黑体"/>
      <family val="3"/>
      <charset val="134"/>
    </font>
    <font>
      <b/>
      <sz val="9"/>
      <color indexed="8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sz val="9"/>
      <color indexed="10"/>
      <name val="宋体"/>
      <family val="3"/>
      <charset val="134"/>
    </font>
    <font>
      <b/>
      <sz val="11"/>
      <color indexed="8"/>
      <name val="Arial"/>
      <family val="2"/>
    </font>
    <font>
      <sz val="11"/>
      <color indexed="8"/>
      <name val="宋体"/>
      <family val="3"/>
      <charset val="134"/>
    </font>
    <font>
      <b/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name val="黑体"/>
      <family val="3"/>
      <charset val="134"/>
    </font>
    <font>
      <b/>
      <u/>
      <sz val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10"/>
      <color theme="0"/>
      <name val="黑体"/>
      <family val="3"/>
      <charset val="134"/>
    </font>
    <font>
      <b/>
      <sz val="10"/>
      <color theme="0"/>
      <name val="Times New Roman"/>
      <family val="1"/>
    </font>
    <font>
      <sz val="11"/>
      <color theme="0"/>
      <name val="DengXian"/>
    </font>
    <font>
      <b/>
      <sz val="9"/>
      <color rgb="FF000000"/>
      <name val="黑体"/>
      <family val="2"/>
      <charset val="134"/>
    </font>
    <font>
      <b/>
      <sz val="9"/>
      <color rgb="FF000000"/>
      <name val="Arial"/>
      <family val="2"/>
    </font>
    <font>
      <b/>
      <sz val="9"/>
      <color rgb="FF000000"/>
      <name val="Arial"/>
      <family val="2"/>
      <charset val="134"/>
    </font>
    <font>
      <b/>
      <sz val="9"/>
      <color rgb="FF000000"/>
      <name val="宋体"/>
      <family val="3"/>
      <charset val="134"/>
    </font>
    <font>
      <b/>
      <sz val="9"/>
      <color rgb="FF000000"/>
      <name val="宋体"/>
      <family val="2"/>
      <charset val="134"/>
    </font>
    <font>
      <b/>
      <sz val="11"/>
      <color rgb="FF000000"/>
      <name val="宋体"/>
      <family val="2"/>
      <charset val="134"/>
    </font>
    <font>
      <b/>
      <sz val="11"/>
      <color rgb="FF000000"/>
      <name val="Arial"/>
      <family val="2"/>
    </font>
    <font>
      <b/>
      <sz val="11"/>
      <color rgb="FF000000"/>
      <name val="Arial"/>
      <family val="2"/>
      <charset val="134"/>
    </font>
    <font>
      <b/>
      <sz val="9"/>
      <color indexed="8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theme="1"/>
      <name val="Arial"/>
      <family val="2"/>
    </font>
    <font>
      <sz val="9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9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9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medium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/>
      <bottom style="medium">
        <color indexed="8"/>
      </bottom>
      <diagonal/>
    </border>
    <border>
      <left style="thin">
        <color indexed="9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9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 applyNumberFormat="0" applyFill="0" applyBorder="0" applyProtection="0">
      <alignment vertical="center"/>
    </xf>
    <xf numFmtId="0" fontId="17" fillId="0" borderId="0">
      <alignment vertical="center"/>
    </xf>
  </cellStyleXfs>
  <cellXfs count="159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4" fillId="2" borderId="3" xfId="0" applyNumberFormat="1" applyFont="1" applyFill="1" applyBorder="1" applyAlignment="1">
      <alignment vertical="center" wrapText="1"/>
    </xf>
    <xf numFmtId="49" fontId="3" fillId="0" borderId="4" xfId="0" applyNumberFormat="1" applyFont="1" applyBorder="1" applyAlignment="1">
      <alignment vertical="center"/>
    </xf>
    <xf numFmtId="14" fontId="7" fillId="2" borderId="6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49" fontId="8" fillId="0" borderId="13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9" fillId="2" borderId="19" xfId="0" applyNumberFormat="1" applyFont="1" applyFill="1" applyBorder="1" applyAlignment="1">
      <alignment horizontal="left" vertical="center"/>
    </xf>
    <xf numFmtId="0" fontId="10" fillId="2" borderId="19" xfId="0" applyNumberFormat="1" applyFont="1" applyFill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" fontId="10" fillId="3" borderId="19" xfId="0" applyNumberFormat="1" applyFont="1" applyFill="1" applyBorder="1" applyAlignment="1">
      <alignment vertical="center"/>
    </xf>
    <xf numFmtId="4" fontId="10" fillId="0" borderId="19" xfId="0" applyNumberFormat="1" applyFont="1" applyBorder="1" applyAlignment="1">
      <alignment vertical="center"/>
    </xf>
    <xf numFmtId="4" fontId="8" fillId="0" borderId="24" xfId="0" applyNumberFormat="1" applyFont="1" applyBorder="1" applyAlignment="1">
      <alignment vertical="center"/>
    </xf>
    <xf numFmtId="0" fontId="9" fillId="4" borderId="25" xfId="0" applyFont="1" applyFill="1" applyBorder="1" applyAlignment="1">
      <alignment vertical="center" wrapText="1"/>
    </xf>
    <xf numFmtId="49" fontId="10" fillId="0" borderId="13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left" vertical="center"/>
    </xf>
    <xf numFmtId="0" fontId="10" fillId="2" borderId="19" xfId="0" applyNumberFormat="1" applyFont="1" applyFill="1" applyBorder="1" applyAlignment="1">
      <alignment horizontal="right" vertical="center"/>
    </xf>
    <xf numFmtId="0" fontId="9" fillId="0" borderId="25" xfId="0" applyFont="1" applyBorder="1" applyAlignment="1">
      <alignment vertical="center"/>
    </xf>
    <xf numFmtId="49" fontId="9" fillId="0" borderId="19" xfId="0" applyNumberFormat="1" applyFont="1" applyBorder="1" applyAlignment="1">
      <alignment vertical="center"/>
    </xf>
    <xf numFmtId="49" fontId="9" fillId="2" borderId="19" xfId="0" applyNumberFormat="1" applyFont="1" applyFill="1" applyBorder="1" applyAlignment="1">
      <alignment horizontal="left" vertical="center" wrapText="1"/>
    </xf>
    <xf numFmtId="0" fontId="10" fillId="3" borderId="19" xfId="0" applyNumberFormat="1" applyFont="1" applyFill="1" applyBorder="1" applyAlignment="1">
      <alignment horizontal="right" vertical="center"/>
    </xf>
    <xf numFmtId="49" fontId="9" fillId="0" borderId="17" xfId="0" applyNumberFormat="1" applyFont="1" applyBorder="1" applyAlignment="1">
      <alignment vertical="center"/>
    </xf>
    <xf numFmtId="0" fontId="8" fillId="0" borderId="19" xfId="0" applyFont="1" applyBorder="1" applyAlignment="1">
      <alignment horizontal="left" vertical="center"/>
    </xf>
    <xf numFmtId="0" fontId="8" fillId="2" borderId="19" xfId="0" applyNumberFormat="1" applyFont="1" applyFill="1" applyBorder="1" applyAlignment="1">
      <alignment horizontal="left" vertical="center"/>
    </xf>
    <xf numFmtId="0" fontId="11" fillId="0" borderId="17" xfId="0" applyFont="1" applyBorder="1" applyAlignment="1">
      <alignment vertical="center"/>
    </xf>
    <xf numFmtId="4" fontId="8" fillId="0" borderId="19" xfId="0" applyNumberFormat="1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8" fillId="5" borderId="33" xfId="0" applyFont="1" applyFill="1" applyBorder="1" applyAlignment="1">
      <alignment horizontal="left" vertical="center"/>
    </xf>
    <xf numFmtId="0" fontId="8" fillId="5" borderId="34" xfId="0" applyFont="1" applyFill="1" applyBorder="1" applyAlignment="1">
      <alignment horizontal="left" vertical="center"/>
    </xf>
    <xf numFmtId="4" fontId="8" fillId="5" borderId="24" xfId="0" applyNumberFormat="1" applyFont="1" applyFill="1" applyBorder="1" applyAlignment="1">
      <alignment vertical="center"/>
    </xf>
    <xf numFmtId="0" fontId="9" fillId="5" borderId="35" xfId="0" applyFont="1" applyFill="1" applyBorder="1" applyAlignment="1">
      <alignment vertical="center"/>
    </xf>
    <xf numFmtId="0" fontId="9" fillId="0" borderId="19" xfId="0" applyFont="1" applyBorder="1" applyAlignment="1">
      <alignment vertical="center"/>
    </xf>
    <xf numFmtId="9" fontId="9" fillId="0" borderId="19" xfId="0" applyNumberFormat="1" applyFont="1" applyBorder="1" applyAlignment="1">
      <alignment horizontal="center" vertical="center"/>
    </xf>
    <xf numFmtId="176" fontId="10" fillId="3" borderId="19" xfId="0" applyNumberFormat="1" applyFont="1" applyFill="1" applyBorder="1" applyAlignment="1">
      <alignment vertical="center"/>
    </xf>
    <xf numFmtId="0" fontId="9" fillId="5" borderId="25" xfId="0" applyFont="1" applyFill="1" applyBorder="1" applyAlignment="1">
      <alignment vertical="center"/>
    </xf>
    <xf numFmtId="0" fontId="10" fillId="2" borderId="19" xfId="0" applyNumberFormat="1" applyFont="1" applyFill="1" applyBorder="1" applyAlignment="1">
      <alignment vertical="center"/>
    </xf>
    <xf numFmtId="49" fontId="10" fillId="2" borderId="19" xfId="0" applyNumberFormat="1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right" vertical="center"/>
    </xf>
    <xf numFmtId="0" fontId="8" fillId="3" borderId="19" xfId="0" applyFont="1" applyFill="1" applyBorder="1" applyAlignment="1">
      <alignment horizontal="left" vertical="center"/>
    </xf>
    <xf numFmtId="177" fontId="10" fillId="3" borderId="19" xfId="0" applyNumberFormat="1" applyFont="1" applyFill="1" applyBorder="1" applyAlignment="1">
      <alignment vertical="center"/>
    </xf>
    <xf numFmtId="4" fontId="8" fillId="5" borderId="19" xfId="0" applyNumberFormat="1" applyFont="1" applyFill="1" applyBorder="1" applyAlignment="1">
      <alignment vertical="center"/>
    </xf>
    <xf numFmtId="0" fontId="9" fillId="5" borderId="17" xfId="0" applyFont="1" applyFill="1" applyBorder="1" applyAlignment="1">
      <alignment vertical="center"/>
    </xf>
    <xf numFmtId="0" fontId="12" fillId="6" borderId="38" xfId="0" applyFont="1" applyFill="1" applyBorder="1" applyAlignment="1">
      <alignment vertical="center"/>
    </xf>
    <xf numFmtId="0" fontId="12" fillId="6" borderId="27" xfId="0" applyFont="1" applyFill="1" applyBorder="1" applyAlignment="1">
      <alignment vertical="center"/>
    </xf>
    <xf numFmtId="178" fontId="12" fillId="6" borderId="19" xfId="0" applyNumberFormat="1" applyFont="1" applyFill="1" applyBorder="1" applyAlignment="1">
      <alignment horizontal="right" vertical="center"/>
    </xf>
    <xf numFmtId="176" fontId="13" fillId="6" borderId="17" xfId="0" applyNumberFormat="1" applyFont="1" applyFill="1" applyBorder="1" applyAlignment="1">
      <alignment vertical="center"/>
    </xf>
    <xf numFmtId="49" fontId="9" fillId="4" borderId="20" xfId="0" applyNumberFormat="1" applyFont="1" applyFill="1" applyBorder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49" fontId="9" fillId="4" borderId="19" xfId="0" applyNumberFormat="1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49" fontId="10" fillId="0" borderId="18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49" fontId="14" fillId="0" borderId="23" xfId="0" applyNumberFormat="1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4" fontId="10" fillId="0" borderId="26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8" fillId="5" borderId="33" xfId="0" applyFont="1" applyFill="1" applyBorder="1" applyAlignment="1">
      <alignment horizontal="left" vertical="center"/>
    </xf>
    <xf numFmtId="0" fontId="8" fillId="5" borderId="34" xfId="0" applyFont="1" applyFill="1" applyBorder="1" applyAlignment="1">
      <alignment horizontal="left" vertical="center"/>
    </xf>
    <xf numFmtId="0" fontId="8" fillId="5" borderId="38" xfId="0" applyFont="1" applyFill="1" applyBorder="1" applyAlignment="1">
      <alignment horizontal="left" vertical="center"/>
    </xf>
    <xf numFmtId="0" fontId="8" fillId="5" borderId="27" xfId="0" applyFont="1" applyFill="1" applyBorder="1" applyAlignment="1">
      <alignment horizontal="left" vertical="center"/>
    </xf>
    <xf numFmtId="49" fontId="8" fillId="0" borderId="28" xfId="0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9" fillId="2" borderId="26" xfId="0" applyNumberFormat="1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8" fillId="0" borderId="0" xfId="1" applyFont="1" applyAlignment="1">
      <alignment vertical="center" wrapText="1"/>
    </xf>
    <xf numFmtId="0" fontId="18" fillId="0" borderId="0" xfId="1" applyFont="1" applyAlignment="1">
      <alignment horizontal="left" vertical="center" wrapText="1"/>
    </xf>
    <xf numFmtId="0" fontId="20" fillId="0" borderId="0" xfId="1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3" fillId="7" borderId="0" xfId="1" applyFont="1" applyFill="1" applyAlignment="1">
      <alignment horizontal="center" vertical="center" wrapText="1"/>
    </xf>
    <xf numFmtId="0" fontId="18" fillId="7" borderId="0" xfId="1" applyFont="1" applyFill="1" applyAlignment="1">
      <alignment horizontal="center" vertical="center" wrapText="1"/>
    </xf>
    <xf numFmtId="0" fontId="18" fillId="7" borderId="0" xfId="1" applyFont="1" applyFill="1" applyAlignment="1">
      <alignment horizontal="center" vertical="center" wrapText="1"/>
    </xf>
    <xf numFmtId="0" fontId="25" fillId="8" borderId="0" xfId="1" applyFont="1" applyFill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49" fontId="30" fillId="0" borderId="23" xfId="0" applyNumberFormat="1" applyFont="1" applyBorder="1" applyAlignment="1">
      <alignment horizontal="left" vertical="center"/>
    </xf>
    <xf numFmtId="49" fontId="30" fillId="0" borderId="30" xfId="0" applyNumberFormat="1" applyFont="1" applyBorder="1" applyAlignment="1">
      <alignment horizontal="left" vertical="center"/>
    </xf>
    <xf numFmtId="49" fontId="30" fillId="5" borderId="32" xfId="0" applyNumberFormat="1" applyFont="1" applyFill="1" applyBorder="1" applyAlignment="1">
      <alignment horizontal="left" vertical="center"/>
    </xf>
    <xf numFmtId="49" fontId="30" fillId="5" borderId="37" xfId="0" applyNumberFormat="1" applyFont="1" applyFill="1" applyBorder="1" applyAlignment="1">
      <alignment horizontal="left" vertical="center"/>
    </xf>
    <xf numFmtId="49" fontId="30" fillId="5" borderId="32" xfId="0" applyNumberFormat="1" applyFont="1" applyFill="1" applyBorder="1" applyAlignment="1">
      <alignment horizontal="left" vertical="center"/>
    </xf>
    <xf numFmtId="49" fontId="35" fillId="6" borderId="37" xfId="0" applyNumberFormat="1" applyFont="1" applyFill="1" applyBorder="1" applyAlignment="1">
      <alignment vertical="center"/>
    </xf>
    <xf numFmtId="0" fontId="16" fillId="0" borderId="0" xfId="1" applyFont="1" applyAlignment="1">
      <alignment vertical="center" wrapText="1"/>
    </xf>
    <xf numFmtId="49" fontId="36" fillId="0" borderId="14" xfId="0" applyNumberFormat="1" applyFont="1" applyBorder="1" applyAlignment="1">
      <alignment horizontal="left" vertical="center"/>
    </xf>
    <xf numFmtId="0" fontId="36" fillId="0" borderId="15" xfId="0" applyFont="1" applyBorder="1" applyAlignment="1">
      <alignment horizontal="left" vertical="center"/>
    </xf>
    <xf numFmtId="0" fontId="36" fillId="0" borderId="36" xfId="0" applyFont="1" applyBorder="1" applyAlignment="1">
      <alignment horizontal="left" vertical="center"/>
    </xf>
    <xf numFmtId="0" fontId="37" fillId="0" borderId="0" xfId="1" applyFont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49" fontId="10" fillId="0" borderId="37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49" fontId="9" fillId="0" borderId="41" xfId="0" applyNumberFormat="1" applyFont="1" applyBorder="1" applyAlignment="1">
      <alignment horizontal="left" vertical="center"/>
    </xf>
    <xf numFmtId="0" fontId="16" fillId="0" borderId="40" xfId="1" applyFont="1" applyBorder="1" applyAlignment="1">
      <alignment horizontal="left" vertical="center" wrapText="1"/>
    </xf>
    <xf numFmtId="49" fontId="9" fillId="0" borderId="19" xfId="0" applyNumberFormat="1" applyFont="1" applyBorder="1" applyAlignment="1">
      <alignment vertical="center" wrapText="1"/>
    </xf>
    <xf numFmtId="0" fontId="38" fillId="0" borderId="0" xfId="1" applyFont="1" applyAlignment="1">
      <alignment horizontal="left" vertical="center" wrapText="1"/>
    </xf>
    <xf numFmtId="49" fontId="9" fillId="0" borderId="19" xfId="0" applyNumberFormat="1" applyFont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" fontId="10" fillId="0" borderId="27" xfId="0" applyNumberFormat="1" applyFont="1" applyBorder="1" applyAlignment="1">
      <alignment vertical="center"/>
    </xf>
    <xf numFmtId="49" fontId="9" fillId="0" borderId="42" xfId="0" applyNumberFormat="1" applyFont="1" applyBorder="1" applyAlignment="1">
      <alignment horizontal="center" vertical="center"/>
    </xf>
    <xf numFmtId="4" fontId="10" fillId="3" borderId="42" xfId="0" applyNumberFormat="1" applyFont="1" applyFill="1" applyBorder="1" applyAlignment="1">
      <alignment vertical="center"/>
    </xf>
    <xf numFmtId="0" fontId="8" fillId="0" borderId="43" xfId="0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39" fillId="9" borderId="40" xfId="1" applyFont="1" applyFill="1" applyBorder="1" applyAlignment="1">
      <alignment horizontal="center" vertical="center" wrapText="1"/>
    </xf>
    <xf numFmtId="4" fontId="10" fillId="3" borderId="40" xfId="0" applyNumberFormat="1" applyFont="1" applyFill="1" applyBorder="1" applyAlignment="1">
      <alignment vertical="center"/>
    </xf>
    <xf numFmtId="0" fontId="10" fillId="2" borderId="27" xfId="0" applyNumberFormat="1" applyFont="1" applyFill="1" applyBorder="1" applyAlignment="1">
      <alignment horizontal="center" vertical="center"/>
    </xf>
    <xf numFmtId="0" fontId="10" fillId="2" borderId="38" xfId="0" applyNumberFormat="1" applyFont="1" applyFill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49" fontId="30" fillId="0" borderId="46" xfId="0" applyNumberFormat="1" applyFont="1" applyBorder="1" applyAlignment="1">
      <alignment horizontal="left" vertical="center"/>
    </xf>
    <xf numFmtId="49" fontId="10" fillId="0" borderId="40" xfId="0" applyNumberFormat="1" applyFont="1" applyBorder="1" applyAlignment="1">
      <alignment horizontal="center" vertical="center"/>
    </xf>
    <xf numFmtId="49" fontId="9" fillId="0" borderId="40" xfId="0" applyNumberFormat="1" applyFont="1" applyBorder="1" applyAlignment="1">
      <alignment horizontal="left" vertical="center"/>
    </xf>
    <xf numFmtId="49" fontId="9" fillId="0" borderId="40" xfId="0" applyNumberFormat="1" applyFont="1" applyBorder="1" applyAlignment="1">
      <alignment vertical="center"/>
    </xf>
    <xf numFmtId="0" fontId="10" fillId="2" borderId="40" xfId="0" applyNumberFormat="1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14" fontId="9" fillId="0" borderId="40" xfId="0" applyNumberFormat="1" applyFont="1" applyBorder="1" applyAlignment="1">
      <alignment horizontal="left" vertical="center"/>
    </xf>
    <xf numFmtId="49" fontId="9" fillId="2" borderId="26" xfId="0" applyNumberFormat="1" applyFont="1" applyFill="1" applyBorder="1" applyAlignment="1">
      <alignment horizontal="left" vertical="center"/>
    </xf>
    <xf numFmtId="0" fontId="10" fillId="2" borderId="41" xfId="0" applyNumberFormat="1" applyFont="1" applyFill="1" applyBorder="1" applyAlignment="1">
      <alignment horizontal="right" vertical="center"/>
    </xf>
    <xf numFmtId="49" fontId="9" fillId="0" borderId="41" xfId="0" applyNumberFormat="1" applyFont="1" applyBorder="1" applyAlignment="1">
      <alignment horizontal="center" vertical="center"/>
    </xf>
    <xf numFmtId="4" fontId="10" fillId="3" borderId="41" xfId="0" applyNumberFormat="1" applyFont="1" applyFill="1" applyBorder="1" applyAlignment="1">
      <alignment vertical="center"/>
    </xf>
    <xf numFmtId="4" fontId="10" fillId="0" borderId="41" xfId="0" applyNumberFormat="1" applyFont="1" applyBorder="1" applyAlignment="1">
      <alignment vertical="center"/>
    </xf>
    <xf numFmtId="49" fontId="9" fillId="4" borderId="47" xfId="0" applyNumberFormat="1" applyFont="1" applyFill="1" applyBorder="1" applyAlignment="1">
      <alignment vertical="center" wrapText="1"/>
    </xf>
    <xf numFmtId="0" fontId="10" fillId="2" borderId="40" xfId="0" applyNumberFormat="1" applyFont="1" applyFill="1" applyBorder="1" applyAlignment="1">
      <alignment horizontal="right" vertical="center"/>
    </xf>
    <xf numFmtId="0" fontId="16" fillId="9" borderId="40" xfId="1" applyFont="1" applyFill="1" applyBorder="1" applyAlignment="1">
      <alignment horizontal="center" vertical="center" wrapText="1"/>
    </xf>
    <xf numFmtId="4" fontId="10" fillId="0" borderId="40" xfId="0" applyNumberFormat="1" applyFont="1" applyBorder="1" applyAlignment="1">
      <alignment vertical="center"/>
    </xf>
    <xf numFmtId="0" fontId="16" fillId="0" borderId="40" xfId="1" applyFont="1" applyBorder="1" applyAlignment="1">
      <alignment horizontal="center" vertical="center" wrapText="1"/>
    </xf>
    <xf numFmtId="0" fontId="9" fillId="0" borderId="40" xfId="0" applyFont="1" applyBorder="1" applyAlignment="1">
      <alignment vertical="center"/>
    </xf>
    <xf numFmtId="4" fontId="10" fillId="0" borderId="38" xfId="0" applyNumberFormat="1" applyFont="1" applyBorder="1" applyAlignment="1">
      <alignment horizontal="center" vertical="center"/>
    </xf>
    <xf numFmtId="0" fontId="8" fillId="5" borderId="3" xfId="0" applyFont="1" applyFill="1" applyBorder="1" applyAlignment="1">
      <alignment horizontal="left" vertical="center"/>
    </xf>
    <xf numFmtId="0" fontId="16" fillId="0" borderId="40" xfId="1" applyFont="1" applyBorder="1" applyAlignment="1">
      <alignment vertical="center" wrapText="1"/>
    </xf>
    <xf numFmtId="0" fontId="10" fillId="2" borderId="26" xfId="0" applyNumberFormat="1" applyFont="1" applyFill="1" applyBorder="1" applyAlignment="1">
      <alignment vertical="center"/>
    </xf>
    <xf numFmtId="0" fontId="10" fillId="2" borderId="41" xfId="0" applyNumberFormat="1" applyFont="1" applyFill="1" applyBorder="1" applyAlignment="1">
      <alignment vertical="center"/>
    </xf>
    <xf numFmtId="176" fontId="10" fillId="3" borderId="41" xfId="0" applyNumberFormat="1" applyFont="1" applyFill="1" applyBorder="1" applyAlignment="1">
      <alignment vertical="center"/>
    </xf>
    <xf numFmtId="0" fontId="10" fillId="2" borderId="40" xfId="0" applyNumberFormat="1" applyFont="1" applyFill="1" applyBorder="1" applyAlignment="1">
      <alignment vertical="center"/>
    </xf>
    <xf numFmtId="176" fontId="10" fillId="3" borderId="40" xfId="0" applyNumberFormat="1" applyFont="1" applyFill="1" applyBorder="1" applyAlignment="1">
      <alignment vertical="center"/>
    </xf>
    <xf numFmtId="49" fontId="6" fillId="2" borderId="6" xfId="0" applyNumberFormat="1" applyFont="1" applyFill="1" applyBorder="1" applyAlignment="1">
      <alignment horizontal="left" vertical="center" wrapText="1"/>
    </xf>
    <xf numFmtId="49" fontId="9" fillId="0" borderId="17" xfId="0" applyNumberFormat="1" applyFont="1" applyBorder="1" applyAlignment="1">
      <alignment vertical="center" wrapText="1"/>
    </xf>
  </cellXfs>
  <cellStyles count="2">
    <cellStyle name="常规" xfId="0" builtinId="0"/>
    <cellStyle name="常规_Sheet1 3" xfId="1" xr:uid="{3E6BFCBA-C181-479F-94CB-957C79DEC287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0000"/>
      <rgbColor rgb="FF92CDDC"/>
      <rgbColor rgb="FFFFFF00"/>
      <rgbColor rgb="FFFFFFFF"/>
      <rgbColor rgb="FFA5A5A5"/>
      <rgbColor rgb="FF808080"/>
      <rgbColor rgb="FFC2D69B"/>
      <rgbColor rgb="FF388194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DengXian"/>
            <a:ea typeface="DengXian"/>
            <a:cs typeface="DengXian"/>
            <a:sym typeface="DengXian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DengXian"/>
            <a:ea typeface="DengXian"/>
            <a:cs typeface="DengXian"/>
            <a:sym typeface="DengXian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showGridLines="0" tabSelected="1" topLeftCell="B39" workbookViewId="0">
      <selection activeCell="H18" sqref="H18:H19"/>
    </sheetView>
  </sheetViews>
  <sheetFormatPr defaultColWidth="8.75" defaultRowHeight="20.25" customHeight="1"/>
  <cols>
    <col min="1" max="1" width="19.25" style="1" customWidth="1"/>
    <col min="2" max="2" width="26" style="1" customWidth="1"/>
    <col min="3" max="3" width="28" style="1" customWidth="1"/>
    <col min="4" max="4" width="8.875" style="1" customWidth="1"/>
    <col min="5" max="5" width="15.875" style="1" customWidth="1"/>
    <col min="6" max="6" width="8.875" style="1" customWidth="1"/>
    <col min="7" max="7" width="32.125" style="1" customWidth="1"/>
    <col min="8" max="8" width="15.5" style="1" customWidth="1"/>
    <col min="9" max="9" width="29.25" style="1" customWidth="1"/>
    <col min="10" max="11" width="8.875" style="1" customWidth="1"/>
  </cols>
  <sheetData>
    <row r="1" spans="1:9" ht="42" customHeight="1">
      <c r="A1" s="89" t="s">
        <v>41</v>
      </c>
      <c r="B1" s="53"/>
      <c r="C1" s="54"/>
      <c r="D1" s="53"/>
      <c r="E1" s="53"/>
      <c r="F1" s="54"/>
      <c r="G1" s="54"/>
      <c r="H1" s="53"/>
      <c r="I1" s="53"/>
    </row>
    <row r="2" spans="1:9" ht="30" customHeight="1" thickBot="1">
      <c r="A2" s="90" t="s">
        <v>42</v>
      </c>
      <c r="B2" s="2" t="s">
        <v>95</v>
      </c>
      <c r="C2" s="90" t="s">
        <v>45</v>
      </c>
      <c r="D2" s="55" t="s">
        <v>92</v>
      </c>
      <c r="E2" s="56"/>
      <c r="F2" s="3" t="s">
        <v>0</v>
      </c>
      <c r="G2" s="91" t="s">
        <v>47</v>
      </c>
      <c r="H2" s="120" t="s">
        <v>94</v>
      </c>
      <c r="I2" s="59"/>
    </row>
    <row r="3" spans="1:9" ht="39.75" customHeight="1" thickBot="1">
      <c r="A3" s="91" t="s">
        <v>43</v>
      </c>
      <c r="B3" s="157" t="s">
        <v>97</v>
      </c>
      <c r="C3" s="90" t="s">
        <v>46</v>
      </c>
      <c r="D3" s="57">
        <v>20</v>
      </c>
      <c r="E3" s="58"/>
      <c r="F3" s="3" t="s">
        <v>1</v>
      </c>
      <c r="G3" s="91" t="s">
        <v>49</v>
      </c>
      <c r="H3" s="119" t="s">
        <v>93</v>
      </c>
      <c r="I3" s="60"/>
    </row>
    <row r="4" spans="1:9" ht="24.75" thickBot="1">
      <c r="A4" s="91" t="s">
        <v>44</v>
      </c>
      <c r="B4" s="4">
        <v>43773</v>
      </c>
      <c r="C4" s="5"/>
      <c r="D4" s="6"/>
      <c r="E4" s="6"/>
      <c r="F4" s="7" t="s">
        <v>2</v>
      </c>
      <c r="G4" s="91" t="s">
        <v>48</v>
      </c>
      <c r="H4" s="61">
        <v>43761</v>
      </c>
      <c r="I4" s="60"/>
    </row>
    <row r="5" spans="1:9" ht="12" customHeight="1">
      <c r="A5" s="50"/>
      <c r="B5" s="51"/>
      <c r="C5" s="52"/>
      <c r="D5" s="52"/>
      <c r="E5" s="52"/>
      <c r="F5" s="52"/>
      <c r="G5" s="52"/>
      <c r="H5" s="51"/>
      <c r="I5" s="51"/>
    </row>
    <row r="6" spans="1:9" s="94" customFormat="1" ht="26.1" customHeight="1">
      <c r="A6" s="92" t="s">
        <v>3</v>
      </c>
      <c r="B6" s="93" t="s">
        <v>50</v>
      </c>
      <c r="C6" s="93"/>
      <c r="D6" s="93"/>
      <c r="E6" s="93"/>
      <c r="F6" s="93"/>
      <c r="G6" s="93"/>
      <c r="H6" s="93"/>
      <c r="I6" s="93"/>
    </row>
    <row r="7" spans="1:9" s="94" customFormat="1" ht="14.25" hidden="1">
      <c r="A7" s="95" t="s">
        <v>51</v>
      </c>
      <c r="B7" s="96"/>
      <c r="C7" s="96"/>
      <c r="D7" s="96"/>
      <c r="E7" s="96"/>
      <c r="F7" s="96"/>
      <c r="G7" s="95" t="s">
        <v>52</v>
      </c>
      <c r="H7" s="96"/>
      <c r="I7" s="96"/>
    </row>
    <row r="8" spans="1:9" s="94" customFormat="1" ht="25.5" hidden="1">
      <c r="A8" s="97" t="s">
        <v>53</v>
      </c>
      <c r="B8" s="97" t="s">
        <v>54</v>
      </c>
      <c r="C8" s="97" t="s">
        <v>55</v>
      </c>
      <c r="D8" s="97" t="s">
        <v>56</v>
      </c>
      <c r="E8" s="97" t="s">
        <v>57</v>
      </c>
      <c r="F8" s="97" t="s">
        <v>58</v>
      </c>
      <c r="G8" s="97" t="s">
        <v>59</v>
      </c>
      <c r="H8" s="97" t="s">
        <v>60</v>
      </c>
      <c r="I8" s="97" t="s">
        <v>61</v>
      </c>
    </row>
    <row r="9" spans="1:9" ht="20.25" hidden="1" customHeight="1">
      <c r="A9" s="8" t="s">
        <v>4</v>
      </c>
      <c r="B9" s="62"/>
      <c r="C9" s="63"/>
      <c r="D9" s="63"/>
      <c r="E9" s="63"/>
      <c r="F9" s="63"/>
      <c r="G9" s="63"/>
      <c r="H9" s="64"/>
      <c r="I9" s="9"/>
    </row>
    <row r="10" spans="1:9" ht="20.25" hidden="1" customHeight="1">
      <c r="A10" s="67" t="s">
        <v>5</v>
      </c>
      <c r="B10" s="65" t="s">
        <v>37</v>
      </c>
      <c r="C10" s="10"/>
      <c r="D10" s="11">
        <v>0</v>
      </c>
      <c r="E10" s="11">
        <v>0</v>
      </c>
      <c r="F10" s="12" t="s">
        <v>6</v>
      </c>
      <c r="G10" s="13"/>
      <c r="H10" s="14">
        <f>D10*E10*G10</f>
        <v>0</v>
      </c>
      <c r="I10" s="69"/>
    </row>
    <row r="11" spans="1:9" ht="19.5" hidden="1" customHeight="1">
      <c r="A11" s="68"/>
      <c r="B11" s="66"/>
      <c r="C11" s="10"/>
      <c r="D11" s="11"/>
      <c r="E11" s="11"/>
      <c r="F11" s="12" t="s">
        <v>6</v>
      </c>
      <c r="G11" s="13"/>
      <c r="H11" s="14">
        <f>D11*E11*G11</f>
        <v>0</v>
      </c>
      <c r="I11" s="70"/>
    </row>
    <row r="12" spans="1:9" ht="20.25" hidden="1" customHeight="1" thickBot="1">
      <c r="A12" s="100" t="s">
        <v>65</v>
      </c>
      <c r="B12" s="71"/>
      <c r="C12" s="71"/>
      <c r="D12" s="71"/>
      <c r="E12" s="71"/>
      <c r="F12" s="71"/>
      <c r="G12" s="72"/>
      <c r="H12" s="15">
        <f>SUM(H10:H11)</f>
        <v>0</v>
      </c>
      <c r="I12" s="16"/>
    </row>
    <row r="13" spans="1:9" s="99" customFormat="1" ht="36">
      <c r="A13" s="98" t="s">
        <v>53</v>
      </c>
      <c r="B13" s="98" t="s">
        <v>54</v>
      </c>
      <c r="C13" s="98" t="s">
        <v>55</v>
      </c>
      <c r="D13" s="98" t="s">
        <v>62</v>
      </c>
      <c r="E13" s="98" t="s">
        <v>63</v>
      </c>
      <c r="F13" s="98" t="s">
        <v>58</v>
      </c>
      <c r="G13" s="98" t="s">
        <v>59</v>
      </c>
      <c r="H13" s="98" t="s">
        <v>64</v>
      </c>
      <c r="I13" s="98" t="s">
        <v>61</v>
      </c>
    </row>
    <row r="14" spans="1:9" ht="20.25" customHeight="1">
      <c r="A14" s="8" t="s">
        <v>7</v>
      </c>
      <c r="B14" s="110" t="s">
        <v>81</v>
      </c>
      <c r="C14" s="110"/>
      <c r="D14" s="110"/>
      <c r="E14" s="110"/>
      <c r="F14" s="110"/>
      <c r="G14" s="110"/>
      <c r="H14" s="110"/>
      <c r="I14" s="29"/>
    </row>
    <row r="15" spans="1:9" ht="22.5">
      <c r="A15" s="17" t="s">
        <v>8</v>
      </c>
      <c r="B15" s="18" t="s">
        <v>67</v>
      </c>
      <c r="C15" s="138" t="s">
        <v>68</v>
      </c>
      <c r="D15" s="144">
        <v>20</v>
      </c>
      <c r="E15" s="144">
        <v>1</v>
      </c>
      <c r="F15" s="145" t="s">
        <v>87</v>
      </c>
      <c r="G15" s="127">
        <v>300</v>
      </c>
      <c r="H15" s="146">
        <f>D15*G15*E15</f>
        <v>6000</v>
      </c>
      <c r="I15" s="158" t="s">
        <v>98</v>
      </c>
    </row>
    <row r="16" spans="1:9" ht="22.5" customHeight="1">
      <c r="A16" s="17" t="s">
        <v>10</v>
      </c>
      <c r="B16" s="18" t="s">
        <v>96</v>
      </c>
      <c r="C16" s="138"/>
      <c r="D16" s="144">
        <v>20</v>
      </c>
      <c r="E16" s="144">
        <v>1</v>
      </c>
      <c r="F16" s="147" t="s">
        <v>87</v>
      </c>
      <c r="G16" s="127">
        <v>100</v>
      </c>
      <c r="H16" s="146">
        <f>D16*G16*E16</f>
        <v>2000</v>
      </c>
      <c r="I16" s="24"/>
    </row>
    <row r="17" spans="1:9" ht="21.6" hidden="1" customHeight="1">
      <c r="A17" s="17" t="s">
        <v>10</v>
      </c>
      <c r="B17" s="18" t="s">
        <v>66</v>
      </c>
      <c r="C17" s="10"/>
      <c r="D17" s="139"/>
      <c r="E17" s="139">
        <v>1</v>
      </c>
      <c r="F17" s="140" t="s">
        <v>9</v>
      </c>
      <c r="G17" s="141"/>
      <c r="H17" s="142">
        <f>D17*G17*E17</f>
        <v>0</v>
      </c>
      <c r="I17" s="143" t="s">
        <v>11</v>
      </c>
    </row>
    <row r="18" spans="1:9" ht="20.25" customHeight="1" thickBot="1">
      <c r="A18" s="100" t="s">
        <v>65</v>
      </c>
      <c r="B18" s="71"/>
      <c r="C18" s="71"/>
      <c r="D18" s="71"/>
      <c r="E18" s="71"/>
      <c r="F18" s="71"/>
      <c r="G18" s="72"/>
      <c r="H18" s="15">
        <f>SUM(H15:H17)</f>
        <v>8000</v>
      </c>
      <c r="I18" s="20"/>
    </row>
    <row r="19" spans="1:9" s="99" customFormat="1" ht="36">
      <c r="A19" s="98" t="s">
        <v>53</v>
      </c>
      <c r="B19" s="98" t="s">
        <v>54</v>
      </c>
      <c r="C19" s="98" t="s">
        <v>55</v>
      </c>
      <c r="D19" s="98" t="s">
        <v>62</v>
      </c>
      <c r="E19" s="98" t="s">
        <v>63</v>
      </c>
      <c r="F19" s="98" t="s">
        <v>58</v>
      </c>
      <c r="G19" s="98" t="s">
        <v>59</v>
      </c>
      <c r="H19" s="98" t="s">
        <v>64</v>
      </c>
      <c r="I19" s="98" t="s">
        <v>61</v>
      </c>
    </row>
    <row r="20" spans="1:9" ht="20.25" customHeight="1">
      <c r="A20" s="130" t="s">
        <v>12</v>
      </c>
      <c r="B20" s="110" t="s">
        <v>82</v>
      </c>
      <c r="C20" s="110"/>
      <c r="D20" s="110"/>
      <c r="E20" s="110"/>
      <c r="F20" s="110"/>
      <c r="G20" s="110"/>
      <c r="H20" s="110"/>
      <c r="I20" s="9"/>
    </row>
    <row r="21" spans="1:9" ht="20.25" hidden="1" customHeight="1">
      <c r="A21" s="132" t="s">
        <v>13</v>
      </c>
      <c r="B21" s="133" t="s">
        <v>84</v>
      </c>
      <c r="C21" s="134"/>
      <c r="D21" s="135"/>
      <c r="E21" s="128"/>
      <c r="F21" s="122" t="s">
        <v>14</v>
      </c>
      <c r="G21" s="123"/>
      <c r="H21" s="14">
        <f>D21*E21*G21</f>
        <v>0</v>
      </c>
      <c r="I21" s="49" t="s">
        <v>15</v>
      </c>
    </row>
    <row r="22" spans="1:9" ht="22.5">
      <c r="A22" s="136"/>
      <c r="B22" s="137"/>
      <c r="C22" s="134" t="s">
        <v>85</v>
      </c>
      <c r="D22" s="135">
        <v>12</v>
      </c>
      <c r="E22" s="129">
        <v>2</v>
      </c>
      <c r="F22" s="126" t="s">
        <v>88</v>
      </c>
      <c r="G22" s="127">
        <v>280</v>
      </c>
      <c r="H22" s="121">
        <f>D22*E22*G22</f>
        <v>6720</v>
      </c>
      <c r="I22" s="111" t="s">
        <v>91</v>
      </c>
    </row>
    <row r="23" spans="1:9" ht="20.25" customHeight="1" thickBot="1">
      <c r="A23" s="131" t="s">
        <v>65</v>
      </c>
      <c r="B23" s="124"/>
      <c r="C23" s="124"/>
      <c r="D23" s="124"/>
      <c r="E23" s="71"/>
      <c r="F23" s="124"/>
      <c r="G23" s="125"/>
      <c r="H23" s="15">
        <f>SUM(H21:H22)</f>
        <v>6720</v>
      </c>
      <c r="I23" s="20"/>
    </row>
    <row r="24" spans="1:9" s="99" customFormat="1" ht="36">
      <c r="A24" s="98" t="s">
        <v>53</v>
      </c>
      <c r="B24" s="98" t="s">
        <v>54</v>
      </c>
      <c r="C24" s="98" t="s">
        <v>55</v>
      </c>
      <c r="D24" s="98" t="s">
        <v>62</v>
      </c>
      <c r="E24" s="98" t="s">
        <v>63</v>
      </c>
      <c r="F24" s="98" t="s">
        <v>58</v>
      </c>
      <c r="G24" s="98" t="s">
        <v>59</v>
      </c>
      <c r="H24" s="98" t="s">
        <v>64</v>
      </c>
      <c r="I24" s="98" t="s">
        <v>61</v>
      </c>
    </row>
    <row r="25" spans="1:9" ht="20.25" customHeight="1">
      <c r="A25" s="8" t="s">
        <v>16</v>
      </c>
      <c r="B25" s="110" t="s">
        <v>83</v>
      </c>
      <c r="C25" s="110"/>
      <c r="D25" s="110"/>
      <c r="E25" s="110"/>
      <c r="F25" s="110"/>
      <c r="G25" s="110"/>
      <c r="H25" s="110"/>
      <c r="I25" s="9"/>
    </row>
    <row r="26" spans="1:9" ht="20.25" hidden="1" customHeight="1">
      <c r="A26" s="17" t="s">
        <v>17</v>
      </c>
      <c r="B26" s="18" t="s">
        <v>80</v>
      </c>
      <c r="C26" s="22" t="s">
        <v>18</v>
      </c>
      <c r="D26" s="87"/>
      <c r="E26" s="88"/>
      <c r="F26" s="12" t="s">
        <v>9</v>
      </c>
      <c r="G26" s="23"/>
      <c r="H26" s="14">
        <f t="shared" ref="H26:H27" si="0">D26*G26</f>
        <v>0</v>
      </c>
      <c r="I26" s="24"/>
    </row>
    <row r="27" spans="1:9" ht="21.75" customHeight="1">
      <c r="A27" s="17" t="s">
        <v>38</v>
      </c>
      <c r="B27" s="18" t="s">
        <v>79</v>
      </c>
      <c r="C27" s="22" t="s">
        <v>40</v>
      </c>
      <c r="D27" s="87">
        <v>1</v>
      </c>
      <c r="E27" s="88"/>
      <c r="F27" s="118" t="s">
        <v>89</v>
      </c>
      <c r="G27" s="23">
        <v>6000</v>
      </c>
      <c r="H27" s="14">
        <f t="shared" si="0"/>
        <v>6000</v>
      </c>
      <c r="I27" s="24"/>
    </row>
    <row r="28" spans="1:9" ht="20.25" customHeight="1" thickBot="1">
      <c r="A28" s="100" t="s">
        <v>65</v>
      </c>
      <c r="B28" s="71"/>
      <c r="C28" s="71"/>
      <c r="D28" s="71"/>
      <c r="E28" s="71"/>
      <c r="F28" s="71"/>
      <c r="G28" s="72"/>
      <c r="H28" s="15">
        <f>SUM(H26:H27)</f>
        <v>6000</v>
      </c>
      <c r="I28" s="20"/>
    </row>
    <row r="29" spans="1:9" s="99" customFormat="1" ht="36.75" hidden="1" thickBot="1">
      <c r="A29" s="98" t="s">
        <v>53</v>
      </c>
      <c r="B29" s="98" t="s">
        <v>54</v>
      </c>
      <c r="C29" s="98" t="s">
        <v>55</v>
      </c>
      <c r="D29" s="98" t="s">
        <v>62</v>
      </c>
      <c r="E29" s="98" t="s">
        <v>63</v>
      </c>
      <c r="F29" s="98" t="s">
        <v>58</v>
      </c>
      <c r="G29" s="98" t="s">
        <v>59</v>
      </c>
      <c r="H29" s="98" t="s">
        <v>64</v>
      </c>
      <c r="I29" s="98" t="s">
        <v>61</v>
      </c>
    </row>
    <row r="30" spans="1:9" ht="20.25" hidden="1" customHeight="1">
      <c r="A30" s="8" t="s">
        <v>19</v>
      </c>
      <c r="B30" s="82" t="s">
        <v>20</v>
      </c>
      <c r="C30" s="83"/>
      <c r="D30" s="83"/>
      <c r="E30" s="83"/>
      <c r="F30" s="83"/>
      <c r="G30" s="83"/>
      <c r="H30" s="83"/>
      <c r="I30" s="84"/>
    </row>
    <row r="31" spans="1:9" ht="20.25" hidden="1" customHeight="1">
      <c r="A31" s="17" t="s">
        <v>39</v>
      </c>
      <c r="B31" s="18" t="s">
        <v>77</v>
      </c>
      <c r="C31" s="25"/>
      <c r="D31" s="26"/>
      <c r="E31" s="26"/>
      <c r="F31" s="12" t="s">
        <v>21</v>
      </c>
      <c r="G31" s="23"/>
      <c r="H31" s="14">
        <f>D31*E31*G31</f>
        <v>0</v>
      </c>
      <c r="I31" s="27"/>
    </row>
    <row r="32" spans="1:9" ht="20.25" hidden="1" customHeight="1">
      <c r="A32" s="101" t="s">
        <v>65</v>
      </c>
      <c r="B32" s="85"/>
      <c r="C32" s="85"/>
      <c r="D32" s="85"/>
      <c r="E32" s="85"/>
      <c r="F32" s="85"/>
      <c r="G32" s="86"/>
      <c r="H32" s="28">
        <f>SUM(H31:H31)</f>
        <v>0</v>
      </c>
      <c r="I32" s="29"/>
    </row>
    <row r="33" spans="1:9" ht="20.25" customHeight="1" thickBot="1">
      <c r="A33" s="104" t="s">
        <v>69</v>
      </c>
      <c r="B33" s="30"/>
      <c r="C33" s="30"/>
      <c r="D33" s="30"/>
      <c r="E33" s="30"/>
      <c r="F33" s="30"/>
      <c r="G33" s="31"/>
      <c r="H33" s="32">
        <f>H12+H18+H23+H28+H32</f>
        <v>20720</v>
      </c>
      <c r="I33" s="33"/>
    </row>
    <row r="34" spans="1:9" s="99" customFormat="1" ht="36">
      <c r="A34" s="98" t="s">
        <v>53</v>
      </c>
      <c r="B34" s="98" t="s">
        <v>54</v>
      </c>
      <c r="C34" s="98" t="s">
        <v>55</v>
      </c>
      <c r="D34" s="98" t="s">
        <v>62</v>
      </c>
      <c r="E34" s="98" t="s">
        <v>63</v>
      </c>
      <c r="F34" s="98" t="s">
        <v>58</v>
      </c>
      <c r="G34" s="98" t="s">
        <v>59</v>
      </c>
      <c r="H34" s="98" t="s">
        <v>64</v>
      </c>
      <c r="I34" s="98" t="s">
        <v>61</v>
      </c>
    </row>
    <row r="35" spans="1:9" ht="20.25" customHeight="1">
      <c r="A35" s="8" t="s">
        <v>22</v>
      </c>
      <c r="B35" s="110" t="s">
        <v>76</v>
      </c>
      <c r="C35" s="110"/>
      <c r="D35" s="110"/>
      <c r="E35" s="110"/>
      <c r="F35" s="110"/>
      <c r="G35" s="110"/>
      <c r="H35" s="110"/>
      <c r="I35" s="110"/>
    </row>
    <row r="36" spans="1:9" ht="20.25" customHeight="1">
      <c r="A36" s="112" t="s">
        <v>23</v>
      </c>
      <c r="B36" s="151" t="s">
        <v>76</v>
      </c>
      <c r="C36" s="148"/>
      <c r="D36" s="149"/>
      <c r="E36" s="77"/>
      <c r="F36" s="35">
        <v>0.1</v>
      </c>
      <c r="G36" s="36">
        <f>H33</f>
        <v>20720</v>
      </c>
      <c r="H36" s="14">
        <f>F36*G36</f>
        <v>2072</v>
      </c>
      <c r="I36" s="9"/>
    </row>
    <row r="37" spans="1:9" ht="20.25" customHeight="1" thickBot="1">
      <c r="A37" s="102" t="s">
        <v>65</v>
      </c>
      <c r="B37" s="150"/>
      <c r="C37" s="150"/>
      <c r="D37" s="78"/>
      <c r="E37" s="78"/>
      <c r="F37" s="78"/>
      <c r="G37" s="79"/>
      <c r="H37" s="32">
        <f>SUM(H36:H36)</f>
        <v>2072</v>
      </c>
      <c r="I37" s="37"/>
    </row>
    <row r="38" spans="1:9" s="99" customFormat="1" ht="36">
      <c r="A38" s="98" t="s">
        <v>53</v>
      </c>
      <c r="B38" s="98" t="s">
        <v>54</v>
      </c>
      <c r="C38" s="98" t="s">
        <v>55</v>
      </c>
      <c r="D38" s="98" t="s">
        <v>62</v>
      </c>
      <c r="E38" s="98" t="s">
        <v>63</v>
      </c>
      <c r="F38" s="98" t="s">
        <v>58</v>
      </c>
      <c r="G38" s="98" t="s">
        <v>59</v>
      </c>
      <c r="H38" s="98" t="s">
        <v>64</v>
      </c>
      <c r="I38" s="98" t="s">
        <v>61</v>
      </c>
    </row>
    <row r="39" spans="1:9" ht="20.25" customHeight="1">
      <c r="A39" s="8" t="s">
        <v>24</v>
      </c>
      <c r="B39" s="117" t="s">
        <v>86</v>
      </c>
      <c r="C39" s="117"/>
      <c r="D39" s="117"/>
      <c r="E39" s="117"/>
      <c r="F39" s="117"/>
      <c r="G39" s="117"/>
      <c r="H39" s="117"/>
      <c r="I39" s="117"/>
    </row>
    <row r="40" spans="1:9" ht="22.5">
      <c r="A40" s="17" t="s">
        <v>25</v>
      </c>
      <c r="B40" s="116" t="s">
        <v>78</v>
      </c>
      <c r="C40" s="34"/>
      <c r="D40" s="152">
        <v>1</v>
      </c>
      <c r="E40" s="155">
        <v>1</v>
      </c>
      <c r="F40" s="147" t="s">
        <v>90</v>
      </c>
      <c r="G40" s="156">
        <v>600</v>
      </c>
      <c r="H40" s="121">
        <f>D40*E40*G40</f>
        <v>600</v>
      </c>
      <c r="I40" s="27"/>
    </row>
    <row r="41" spans="1:9" ht="20.25" hidden="1" customHeight="1">
      <c r="A41" s="17" t="s">
        <v>26</v>
      </c>
      <c r="B41" s="21" t="s">
        <v>75</v>
      </c>
      <c r="C41" s="34"/>
      <c r="D41" s="38"/>
      <c r="E41" s="153"/>
      <c r="F41" s="140" t="s">
        <v>21</v>
      </c>
      <c r="G41" s="154"/>
      <c r="H41" s="14">
        <f>D41*E41*G41</f>
        <v>0</v>
      </c>
      <c r="I41" s="27"/>
    </row>
    <row r="42" spans="1:9" ht="20.25" customHeight="1" thickBot="1">
      <c r="A42" s="102" t="s">
        <v>65</v>
      </c>
      <c r="B42" s="78"/>
      <c r="C42" s="78"/>
      <c r="D42" s="78"/>
      <c r="E42" s="78"/>
      <c r="F42" s="78"/>
      <c r="G42" s="79"/>
      <c r="H42" s="32">
        <f>SUM(H40:H41)</f>
        <v>600</v>
      </c>
      <c r="I42" s="37"/>
    </row>
    <row r="43" spans="1:9" s="99" customFormat="1" ht="36" hidden="1">
      <c r="A43" s="98" t="s">
        <v>53</v>
      </c>
      <c r="B43" s="98" t="s">
        <v>54</v>
      </c>
      <c r="C43" s="98" t="s">
        <v>55</v>
      </c>
      <c r="D43" s="98" t="s">
        <v>62</v>
      </c>
      <c r="E43" s="98" t="s">
        <v>63</v>
      </c>
      <c r="F43" s="98" t="s">
        <v>58</v>
      </c>
      <c r="G43" s="98" t="s">
        <v>59</v>
      </c>
      <c r="H43" s="98" t="s">
        <v>64</v>
      </c>
      <c r="I43" s="98" t="s">
        <v>61</v>
      </c>
    </row>
    <row r="44" spans="1:9" ht="20.25" hidden="1" customHeight="1">
      <c r="A44" s="8" t="s">
        <v>27</v>
      </c>
      <c r="B44" s="110" t="s">
        <v>73</v>
      </c>
      <c r="C44" s="110"/>
      <c r="D44" s="110"/>
      <c r="E44" s="110"/>
      <c r="F44" s="110"/>
      <c r="G44" s="110"/>
      <c r="H44" s="110"/>
      <c r="I44" s="110"/>
    </row>
    <row r="45" spans="1:9" ht="22.5" hidden="1">
      <c r="A45" s="112" t="s">
        <v>28</v>
      </c>
      <c r="B45" s="115" t="s">
        <v>74</v>
      </c>
      <c r="C45" s="113"/>
      <c r="D45" s="19"/>
      <c r="E45" s="19"/>
      <c r="F45" s="12" t="s">
        <v>29</v>
      </c>
      <c r="G45" s="36"/>
      <c r="H45" s="14">
        <f>D45*E45*G45</f>
        <v>0</v>
      </c>
      <c r="I45" s="24" t="s">
        <v>30</v>
      </c>
    </row>
    <row r="46" spans="1:9" ht="20.25" hidden="1" customHeight="1">
      <c r="A46" s="17" t="s">
        <v>31</v>
      </c>
      <c r="B46" s="114" t="s">
        <v>32</v>
      </c>
      <c r="C46" s="39" t="s">
        <v>33</v>
      </c>
      <c r="D46" s="40"/>
      <c r="E46" s="40"/>
      <c r="F46" s="12" t="s">
        <v>29</v>
      </c>
      <c r="G46" s="41"/>
      <c r="H46" s="14">
        <f>D46*E46*G46</f>
        <v>0</v>
      </c>
      <c r="I46" s="9"/>
    </row>
    <row r="47" spans="1:9" ht="20.25" hidden="1" customHeight="1" thickBot="1">
      <c r="A47" s="102" t="s">
        <v>65</v>
      </c>
      <c r="B47" s="78"/>
      <c r="C47" s="78"/>
      <c r="D47" s="78"/>
      <c r="E47" s="78"/>
      <c r="F47" s="78"/>
      <c r="G47" s="79"/>
      <c r="H47" s="32">
        <f>SUM(H45:H46)</f>
        <v>0</v>
      </c>
      <c r="I47" s="37"/>
    </row>
    <row r="48" spans="1:9" s="99" customFormat="1" ht="36">
      <c r="A48" s="98" t="s">
        <v>53</v>
      </c>
      <c r="B48" s="98" t="s">
        <v>54</v>
      </c>
      <c r="C48" s="98" t="s">
        <v>55</v>
      </c>
      <c r="D48" s="98" t="s">
        <v>62</v>
      </c>
      <c r="E48" s="98" t="s">
        <v>63</v>
      </c>
      <c r="F48" s="98" t="s">
        <v>58</v>
      </c>
      <c r="G48" s="98" t="s">
        <v>59</v>
      </c>
      <c r="H48" s="98" t="s">
        <v>64</v>
      </c>
      <c r="I48" s="98" t="s">
        <v>61</v>
      </c>
    </row>
    <row r="49" spans="1:9" ht="20.25" customHeight="1">
      <c r="A49" s="8" t="s">
        <v>34</v>
      </c>
      <c r="B49" s="107" t="s">
        <v>72</v>
      </c>
      <c r="C49" s="108"/>
      <c r="D49" s="108"/>
      <c r="E49" s="108"/>
      <c r="F49" s="108"/>
      <c r="G49" s="108"/>
      <c r="H49" s="108"/>
      <c r="I49" s="109"/>
    </row>
    <row r="50" spans="1:9" ht="20.25" customHeight="1">
      <c r="A50" s="17" t="s">
        <v>35</v>
      </c>
      <c r="B50" s="106" t="s">
        <v>71</v>
      </c>
      <c r="C50" s="34"/>
      <c r="D50" s="76"/>
      <c r="E50" s="77"/>
      <c r="F50" s="35">
        <v>0.06</v>
      </c>
      <c r="G50" s="42">
        <f>H33+H37+H42+H47</f>
        <v>23392</v>
      </c>
      <c r="H50" s="14">
        <f>F50*G50</f>
        <v>1403.52</v>
      </c>
      <c r="I50" s="9"/>
    </row>
    <row r="51" spans="1:9" ht="20.25" customHeight="1">
      <c r="A51" s="103" t="s">
        <v>65</v>
      </c>
      <c r="B51" s="80"/>
      <c r="C51" s="80"/>
      <c r="D51" s="80"/>
      <c r="E51" s="80"/>
      <c r="F51" s="80"/>
      <c r="G51" s="81"/>
      <c r="H51" s="43">
        <f>SUM(H49:H50)</f>
        <v>1403.52</v>
      </c>
      <c r="I51" s="44"/>
    </row>
    <row r="52" spans="1:9" ht="20.25" customHeight="1">
      <c r="A52" s="105" t="s">
        <v>70</v>
      </c>
      <c r="B52" s="45"/>
      <c r="C52" s="45"/>
      <c r="D52" s="45"/>
      <c r="E52" s="45"/>
      <c r="F52" s="45"/>
      <c r="G52" s="46"/>
      <c r="H52" s="47">
        <f>H33+H37+H42+H47+H51</f>
        <v>24795.52</v>
      </c>
      <c r="I52" s="48"/>
    </row>
    <row r="53" spans="1:9" ht="20.25" customHeight="1" thickBot="1">
      <c r="A53" s="73" t="s">
        <v>36</v>
      </c>
      <c r="B53" s="74"/>
      <c r="C53" s="74"/>
      <c r="D53" s="74"/>
      <c r="E53" s="74"/>
      <c r="F53" s="74"/>
      <c r="G53" s="74"/>
      <c r="H53" s="74"/>
      <c r="I53" s="75"/>
    </row>
  </sheetData>
  <mergeCells count="38">
    <mergeCell ref="B25:H25"/>
    <mergeCell ref="D26:E26"/>
    <mergeCell ref="A23:G23"/>
    <mergeCell ref="D27:E27"/>
    <mergeCell ref="B30:I30"/>
    <mergeCell ref="A32:G32"/>
    <mergeCell ref="A47:G47"/>
    <mergeCell ref="B44:I44"/>
    <mergeCell ref="A28:G28"/>
    <mergeCell ref="A21:A22"/>
    <mergeCell ref="B21:B22"/>
    <mergeCell ref="B20:H20"/>
    <mergeCell ref="A18:G18"/>
    <mergeCell ref="A53:I53"/>
    <mergeCell ref="B35:I35"/>
    <mergeCell ref="D36:E36"/>
    <mergeCell ref="A37:G37"/>
    <mergeCell ref="B39:I39"/>
    <mergeCell ref="A42:G42"/>
    <mergeCell ref="D50:E50"/>
    <mergeCell ref="B49:I49"/>
    <mergeCell ref="A51:G51"/>
    <mergeCell ref="B9:H9"/>
    <mergeCell ref="B10:B11"/>
    <mergeCell ref="A10:A11"/>
    <mergeCell ref="I10:I11"/>
    <mergeCell ref="B14:H14"/>
    <mergeCell ref="A12:G12"/>
    <mergeCell ref="A5:I5"/>
    <mergeCell ref="A1:I1"/>
    <mergeCell ref="A7:F7"/>
    <mergeCell ref="G7:I7"/>
    <mergeCell ref="B6:I6"/>
    <mergeCell ref="D2:E2"/>
    <mergeCell ref="D3:E3"/>
    <mergeCell ref="H2:I2"/>
    <mergeCell ref="H3:I3"/>
    <mergeCell ref="H4:I4"/>
  </mergeCells>
  <phoneticPr fontId="16" type="noConversion"/>
  <pageMargins left="0.7" right="0.7" top="0.75" bottom="0.75" header="0.3" footer="0.3"/>
  <pageSetup scale="55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会议预算报价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Shuai Yang</dc:creator>
  <cp:lastModifiedBy>andre</cp:lastModifiedBy>
  <cp:lastPrinted>2019-05-05T09:47:22Z</cp:lastPrinted>
  <dcterms:created xsi:type="dcterms:W3CDTF">2019-10-08T05:25:52Z</dcterms:created>
  <dcterms:modified xsi:type="dcterms:W3CDTF">2019-10-16T08:57:03Z</dcterms:modified>
</cp:coreProperties>
</file>