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<sst xmlns="http://schemas.openxmlformats.org/spreadsheetml/2006/main" count="71" uniqueCount="68">
  <si>
    <t>【借款报销单】</t>
  </si>
  <si>
    <t>团号：HMZA-250919-ZJT182C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</si>
  <si>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</si>
  <si>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</si>
  <si>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</si>
  <si>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</si>
  <si>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</si>
  <si>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</si>
  <si>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</si>
  <si>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</si>
  <si>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</si>
  <si>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</si>
  <si>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</si>
  <si>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</si>
  <si>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</si>
  <si>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</si>
  <si>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</si>
  <si>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</si>
  <si>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</si>
  <si>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</si>
  <si>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</si>
  <si>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</si>
  <si>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</si>
  <si>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</si>
  <si>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</si>
  <si>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</si>
  <si>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木质画架10个</t>
  </si>
  <si>
    <t>黑色油漆笔</t>
  </si>
  <si>
    <t>啤酒百威3箱</t>
  </si>
  <si>
    <t>A5亚克力桌牌+胶带</t>
  </si>
  <si>
    <t>手环</t>
  </si>
  <si>
    <t>木质画架</t>
  </si>
  <si>
    <t>桌号牌支架</t>
  </si>
  <si>
    <t>素描本</t>
  </si>
  <si>
    <t>金色、黑色签字笔</t>
  </si>
  <si>
    <t>云雾之湾 白葡萄酒</t>
  </si>
  <si>
    <t>和乐怡（HOROYOI）三得利果酒</t>
  </si>
  <si>
    <t>木桐嘉棣 红葡萄酒</t>
  </si>
  <si>
    <t>椰汁</t>
  </si>
  <si>
    <t>战熊白葡萄酒，4瓶</t>
  </si>
  <si>
    <t>奔富BIN2红酒+云雾之湾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</si>
  <si>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</si>
  <si>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</si>
  <si>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</si>
  <si>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</si>
  <si>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</si>
  <si>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盐官打印店制作物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</si>
  <si>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</si>
  <si>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</si>
  <si>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</si>
  <si>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</si>
  <si>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</si>
  <si>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</si>
  <si>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</si>
  <si>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</si>
  <si>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</si>
  <si>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佳顺源税点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</si>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</sst>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0" fontId="7" fillId="0" borderId="2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9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workbookViewId="0">
      <pane ySplit="7" topLeftCell="A63" activePane="bottomLeft" state="frozen"/>
      <selection/>
      <selection pane="bottomLeft" activeCell="M69" sqref="M69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35"/>
      <c r="J4" s="3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6"/>
      <c r="J20" s="42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39"/>
      <c r="J21" s="43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>F22+G22</f>
        <v>0</v>
      </c>
      <c r="I22" s="36"/>
      <c r="J22" s="41" t="s">
        <v>24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39"/>
      <c r="J24" s="43"/>
    </row>
    <row r="25" customHeight="1" spans="1:10">
      <c r="A25" s="26"/>
      <c r="B25" s="27"/>
      <c r="C25" s="28">
        <v>20000</v>
      </c>
      <c r="D25" s="28">
        <v>1</v>
      </c>
      <c r="E25" s="15">
        <v>20000</v>
      </c>
      <c r="F25" s="29">
        <v>256.8</v>
      </c>
      <c r="G25" s="30">
        <v>0</v>
      </c>
      <c r="H25" s="29">
        <v>256.8</v>
      </c>
      <c r="I25" s="44" t="s">
        <v>26</v>
      </c>
      <c r="J25" s="38"/>
    </row>
    <row r="26" customHeight="1" spans="1:10">
      <c r="A26" s="26"/>
      <c r="B26" s="27"/>
      <c r="C26" s="28"/>
      <c r="D26" s="28"/>
      <c r="E26" s="15"/>
      <c r="F26" s="29">
        <v>37.8</v>
      </c>
      <c r="G26" s="30">
        <v>0</v>
      </c>
      <c r="H26" s="29">
        <v>37.8</v>
      </c>
      <c r="I26" s="44" t="s">
        <v>27</v>
      </c>
      <c r="J26" s="38"/>
    </row>
    <row r="27" customHeight="1" spans="1:10">
      <c r="A27" s="26"/>
      <c r="B27" s="27"/>
      <c r="C27" s="28"/>
      <c r="D27" s="28"/>
      <c r="E27" s="15"/>
      <c r="F27" s="30">
        <v>0</v>
      </c>
      <c r="G27" s="29">
        <v>29.61</v>
      </c>
      <c r="H27" s="29">
        <v>29.61</v>
      </c>
      <c r="I27" s="44" t="s">
        <v>27</v>
      </c>
      <c r="J27" s="38"/>
    </row>
    <row r="28" customHeight="1" spans="1:10">
      <c r="A28" s="26"/>
      <c r="B28" s="27"/>
      <c r="C28" s="28"/>
      <c r="D28" s="28"/>
      <c r="E28" s="15"/>
      <c r="F28" s="30">
        <v>252</v>
      </c>
      <c r="G28" s="30">
        <v>0</v>
      </c>
      <c r="H28" s="29">
        <v>252</v>
      </c>
      <c r="I28" s="44" t="s">
        <v>28</v>
      </c>
      <c r="J28" s="38"/>
    </row>
    <row r="29" customHeight="1" spans="1:10">
      <c r="A29" s="26"/>
      <c r="B29" s="27"/>
      <c r="C29" s="28"/>
      <c r="D29" s="28"/>
      <c r="E29" s="15"/>
      <c r="F29" s="29">
        <v>20.2</v>
      </c>
      <c r="G29" s="30">
        <v>0</v>
      </c>
      <c r="H29" s="29">
        <v>20.2</v>
      </c>
      <c r="I29" s="44" t="s">
        <v>29</v>
      </c>
      <c r="J29" s="38"/>
    </row>
    <row r="30" customHeight="1" spans="1:10">
      <c r="A30" s="26"/>
      <c r="B30" s="27"/>
      <c r="C30" s="28"/>
      <c r="D30" s="28"/>
      <c r="E30" s="15"/>
      <c r="F30" s="30">
        <v>199.8</v>
      </c>
      <c r="G30" s="30">
        <v>0</v>
      </c>
      <c r="H30" s="29">
        <v>199.8</v>
      </c>
      <c r="I30" s="44" t="s">
        <v>30</v>
      </c>
      <c r="J30" s="38"/>
    </row>
    <row r="31" customHeight="1" spans="1:10">
      <c r="A31" s="26"/>
      <c r="B31" s="27"/>
      <c r="C31" s="28"/>
      <c r="D31" s="28"/>
      <c r="E31" s="15"/>
      <c r="F31" s="30">
        <v>105.3</v>
      </c>
      <c r="G31" s="30">
        <v>0</v>
      </c>
      <c r="H31" s="29">
        <v>105.3</v>
      </c>
      <c r="I31" s="44" t="s">
        <v>31</v>
      </c>
      <c r="J31" s="38"/>
    </row>
    <row r="32" customHeight="1" spans="1:10">
      <c r="A32" s="26"/>
      <c r="B32" s="27"/>
      <c r="C32" s="28"/>
      <c r="D32" s="28"/>
      <c r="E32" s="15"/>
      <c r="F32" s="29">
        <v>273</v>
      </c>
      <c r="G32" s="30">
        <v>0</v>
      </c>
      <c r="H32" s="29">
        <v>273</v>
      </c>
      <c r="I32" s="44" t="s">
        <v>32</v>
      </c>
      <c r="J32" s="38"/>
    </row>
    <row r="33" customHeight="1" spans="1:10">
      <c r="A33" s="26"/>
      <c r="B33" s="27"/>
      <c r="C33" s="28"/>
      <c r="D33" s="28"/>
      <c r="E33" s="15"/>
      <c r="F33" s="29">
        <v>12.71</v>
      </c>
      <c r="G33" s="30">
        <v>0</v>
      </c>
      <c r="H33" s="29">
        <v>12.71</v>
      </c>
      <c r="I33" s="44" t="s">
        <v>27</v>
      </c>
      <c r="J33" s="38"/>
    </row>
    <row r="34" customHeight="1" spans="1:10">
      <c r="A34" s="26"/>
      <c r="B34" s="27"/>
      <c r="C34" s="28"/>
      <c r="D34" s="28"/>
      <c r="E34" s="15"/>
      <c r="F34" s="29">
        <v>29.8</v>
      </c>
      <c r="G34" s="30">
        <v>0</v>
      </c>
      <c r="H34" s="29">
        <v>29.8</v>
      </c>
      <c r="I34" s="44" t="s">
        <v>33</v>
      </c>
      <c r="J34" s="38"/>
    </row>
    <row r="35" customHeight="1" spans="1:10">
      <c r="A35" s="26"/>
      <c r="B35" s="27"/>
      <c r="C35" s="28"/>
      <c r="D35" s="28"/>
      <c r="E35" s="15"/>
      <c r="F35" s="29">
        <f>63.6+63.63</f>
        <v>127.23</v>
      </c>
      <c r="G35" s="30">
        <v>0</v>
      </c>
      <c r="H35" s="29">
        <f>63.6+63.63</f>
        <v>127.23</v>
      </c>
      <c r="I35" s="44" t="s">
        <v>34</v>
      </c>
      <c r="J35" s="38"/>
    </row>
    <row r="36" customHeight="1" spans="1:10">
      <c r="A36" s="26"/>
      <c r="B36" s="27"/>
      <c r="C36" s="28"/>
      <c r="D36" s="28"/>
      <c r="E36" s="15"/>
      <c r="F36" s="30">
        <v>6075</v>
      </c>
      <c r="G36" s="30">
        <v>0</v>
      </c>
      <c r="H36" s="29">
        <v>6075</v>
      </c>
      <c r="I36" s="44" t="s">
        <v>35</v>
      </c>
      <c r="J36" s="38"/>
    </row>
    <row r="37" customHeight="1" spans="1:10">
      <c r="A37" s="26"/>
      <c r="B37" s="27"/>
      <c r="C37" s="28"/>
      <c r="D37" s="28"/>
      <c r="E37" s="15"/>
      <c r="F37" s="30">
        <v>31.35</v>
      </c>
      <c r="G37" s="30">
        <v>0</v>
      </c>
      <c r="H37" s="29">
        <v>31.35</v>
      </c>
      <c r="I37" s="44" t="s">
        <v>36</v>
      </c>
      <c r="J37" s="38"/>
    </row>
    <row r="38" customHeight="1" spans="1:10">
      <c r="A38" s="26"/>
      <c r="B38" s="27"/>
      <c r="C38" s="28"/>
      <c r="D38" s="28"/>
      <c r="E38" s="15"/>
      <c r="F38" s="29">
        <v>1680</v>
      </c>
      <c r="G38" s="30">
        <v>0</v>
      </c>
      <c r="H38" s="29">
        <v>1680</v>
      </c>
      <c r="I38" s="44" t="s">
        <v>36</v>
      </c>
      <c r="J38" s="38"/>
    </row>
    <row r="39" customHeight="1" spans="1:10">
      <c r="A39" s="26"/>
      <c r="B39" s="27"/>
      <c r="C39" s="28"/>
      <c r="D39" s="28"/>
      <c r="E39" s="15"/>
      <c r="F39" s="29">
        <v>4097.8</v>
      </c>
      <c r="G39" s="30">
        <v>0</v>
      </c>
      <c r="H39" s="29">
        <v>4097.8</v>
      </c>
      <c r="I39" s="44" t="s">
        <v>37</v>
      </c>
      <c r="J39" s="38"/>
    </row>
    <row r="40" customHeight="1" spans="1:10">
      <c r="A40" s="26"/>
      <c r="B40" s="27"/>
      <c r="C40" s="28"/>
      <c r="D40" s="28"/>
      <c r="E40" s="15"/>
      <c r="F40" s="29">
        <v>298</v>
      </c>
      <c r="G40" s="30">
        <v>0</v>
      </c>
      <c r="H40" s="29">
        <v>298</v>
      </c>
      <c r="I40" s="44" t="s">
        <v>38</v>
      </c>
      <c r="J40" s="38"/>
    </row>
    <row r="41" customHeight="1" spans="1:10">
      <c r="A41" s="26"/>
      <c r="B41" s="27"/>
      <c r="C41" s="28"/>
      <c r="D41" s="28"/>
      <c r="E41" s="15"/>
      <c r="F41" s="30">
        <v>356.08</v>
      </c>
      <c r="G41" s="30">
        <v>0</v>
      </c>
      <c r="H41" s="29">
        <v>356.08</v>
      </c>
      <c r="I41" s="44" t="s">
        <v>39</v>
      </c>
      <c r="J41" s="38"/>
    </row>
    <row r="42" customHeight="1" spans="1:10">
      <c r="A42" s="26"/>
      <c r="B42" s="27"/>
      <c r="C42" s="28"/>
      <c r="D42" s="28"/>
      <c r="E42" s="15"/>
      <c r="F42" s="30">
        <v>2271</v>
      </c>
      <c r="G42" s="30">
        <v>0</v>
      </c>
      <c r="H42" s="29">
        <v>2271</v>
      </c>
      <c r="I42" s="44" t="s">
        <v>40</v>
      </c>
      <c r="J42" s="38"/>
    </row>
    <row r="43" s="1" customFormat="1" customHeight="1" spans="1:10">
      <c r="A43" s="17"/>
      <c r="B43" s="18" t="s">
        <v>41</v>
      </c>
      <c r="C43" s="19">
        <f>SUM(C25)</f>
        <v>20000</v>
      </c>
      <c r="D43" s="19">
        <f>SUM(D25)</f>
        <v>1</v>
      </c>
      <c r="E43" s="19">
        <f>SUM(E25:E42)</f>
        <v>20000</v>
      </c>
      <c r="F43" s="19">
        <f>SUM(F25:F42)</f>
        <v>16123.87</v>
      </c>
      <c r="G43" s="19">
        <f>SUM(G25:G42)</f>
        <v>29.61</v>
      </c>
      <c r="H43" s="19">
        <f>SUM(H25:H42)</f>
        <v>16153.48</v>
      </c>
      <c r="I43" s="39"/>
      <c r="J43" s="40"/>
    </row>
    <row r="44" customHeight="1" spans="1:10">
      <c r="A44" s="13">
        <v>6</v>
      </c>
      <c r="B44" s="14" t="s">
        <v>42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ref="H43:H61" si="6">F44+G44</f>
        <v>0</v>
      </c>
      <c r="I44" s="36"/>
      <c r="J44" s="37" t="s">
        <v>43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6"/>
        <v>0</v>
      </c>
      <c r="I45" s="36"/>
      <c r="J45" s="42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6"/>
        <v>0</v>
      </c>
      <c r="I46" s="36"/>
      <c r="J46" s="42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6"/>
        <v>0</v>
      </c>
      <c r="I47" s="36"/>
      <c r="J47" s="42"/>
    </row>
    <row r="48" s="1" customFormat="1" customHeight="1" spans="1:10">
      <c r="A48" s="17"/>
      <c r="B48" s="18" t="s">
        <v>44</v>
      </c>
      <c r="C48" s="19">
        <f>SUM(C44)</f>
        <v>0</v>
      </c>
      <c r="D48" s="19">
        <f t="shared" ref="D48:E48" si="7">SUM(D44)</f>
        <v>0</v>
      </c>
      <c r="E48" s="19">
        <f t="shared" si="7"/>
        <v>0</v>
      </c>
      <c r="F48" s="19">
        <f>SUM(F44:F47)</f>
        <v>0</v>
      </c>
      <c r="G48" s="19">
        <f t="shared" ref="G48:H48" si="8">SUM(G44:G47)</f>
        <v>0</v>
      </c>
      <c r="H48" s="19">
        <f t="shared" si="8"/>
        <v>0</v>
      </c>
      <c r="I48" s="39"/>
      <c r="J48" s="43"/>
    </row>
    <row r="49" customHeight="1" spans="1:10">
      <c r="A49" s="13">
        <v>7</v>
      </c>
      <c r="B49" s="14" t="s">
        <v>45</v>
      </c>
      <c r="C49" s="15">
        <v>0</v>
      </c>
      <c r="D49" s="16"/>
      <c r="E49" s="15">
        <f>C49*D49</f>
        <v>0</v>
      </c>
      <c r="F49" s="31">
        <f>728+170</f>
        <v>898</v>
      </c>
      <c r="G49" s="32">
        <v>0</v>
      </c>
      <c r="H49" s="31">
        <f>728+170</f>
        <v>898</v>
      </c>
      <c r="I49" s="45" t="s">
        <v>46</v>
      </c>
      <c r="J49" s="4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6"/>
        <v>0</v>
      </c>
      <c r="I50" s="36"/>
      <c r="J50" s="47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6"/>
        <v>0</v>
      </c>
      <c r="I51" s="36"/>
      <c r="J51" s="47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6"/>
        <v>0</v>
      </c>
      <c r="I52" s="36"/>
      <c r="J52" s="47"/>
    </row>
    <row r="53" s="1" customFormat="1" customHeight="1" spans="1:10">
      <c r="A53" s="17"/>
      <c r="B53" s="18" t="s">
        <v>47</v>
      </c>
      <c r="C53" s="19">
        <f>SUM(C49)</f>
        <v>0</v>
      </c>
      <c r="D53" s="19">
        <f t="shared" ref="D53:E53" si="9">SUM(D49)</f>
        <v>0</v>
      </c>
      <c r="E53" s="19">
        <f t="shared" si="9"/>
        <v>0</v>
      </c>
      <c r="F53" s="19">
        <f>SUM(F49:F52)</f>
        <v>898</v>
      </c>
      <c r="G53" s="19">
        <f t="shared" ref="G53:H53" si="10">SUM(G49:G52)</f>
        <v>0</v>
      </c>
      <c r="H53" s="19">
        <f t="shared" si="10"/>
        <v>898</v>
      </c>
      <c r="I53" s="39"/>
      <c r="J53" s="48"/>
    </row>
    <row r="54" customHeight="1" spans="1:10">
      <c r="A54" s="13">
        <v>8</v>
      </c>
      <c r="B54" s="14" t="s">
        <v>48</v>
      </c>
      <c r="C54" s="15">
        <v>0</v>
      </c>
      <c r="D54" s="16"/>
      <c r="E54" s="15">
        <f>C54*D54</f>
        <v>0</v>
      </c>
      <c r="F54" s="15">
        <v>0</v>
      </c>
      <c r="G54" s="15">
        <v>0</v>
      </c>
      <c r="H54" s="15">
        <f t="shared" si="6"/>
        <v>0</v>
      </c>
      <c r="I54" s="36"/>
      <c r="J54" s="41" t="s">
        <v>49</v>
      </c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6"/>
        <v>0</v>
      </c>
      <c r="I55" s="36"/>
      <c r="J55" s="42"/>
    </row>
    <row r="56" s="1" customFormat="1" customHeight="1" spans="1:10">
      <c r="A56" s="17"/>
      <c r="B56" s="18" t="s">
        <v>50</v>
      </c>
      <c r="C56" s="19">
        <f>SUM(C54)</f>
        <v>0</v>
      </c>
      <c r="D56" s="19">
        <f t="shared" ref="D56:E56" si="11">SUM(D54)</f>
        <v>0</v>
      </c>
      <c r="E56" s="19">
        <f t="shared" si="11"/>
        <v>0</v>
      </c>
      <c r="F56" s="19">
        <f>SUM(F54:F55)</f>
        <v>0</v>
      </c>
      <c r="G56" s="19">
        <f t="shared" ref="G56:H56" si="12">SUM(G54:G55)</f>
        <v>0</v>
      </c>
      <c r="H56" s="19">
        <f t="shared" si="12"/>
        <v>0</v>
      </c>
      <c r="I56" s="39"/>
      <c r="J56" s="43"/>
    </row>
    <row r="57" customHeight="1" spans="1:10">
      <c r="A57" s="13">
        <v>9</v>
      </c>
      <c r="B57" s="14" t="s">
        <v>51</v>
      </c>
      <c r="C57" s="15">
        <v>0</v>
      </c>
      <c r="D57" s="16"/>
      <c r="E57" s="15">
        <f>C57*D57</f>
        <v>0</v>
      </c>
      <c r="F57" s="15">
        <v>0</v>
      </c>
      <c r="G57" s="15">
        <v>0</v>
      </c>
      <c r="H57" s="15">
        <f t="shared" si="6"/>
        <v>0</v>
      </c>
      <c r="I57" s="36"/>
      <c r="J57" s="37" t="s">
        <v>52</v>
      </c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6"/>
        <v>0</v>
      </c>
      <c r="I58" s="36"/>
      <c r="J58" s="38"/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6"/>
        <v>0</v>
      </c>
      <c r="I59" s="36"/>
      <c r="J59" s="38"/>
    </row>
    <row r="60" s="1" customFormat="1" customHeight="1" spans="1:10">
      <c r="A60" s="17"/>
      <c r="B60" s="18" t="s">
        <v>53</v>
      </c>
      <c r="C60" s="19">
        <f>SUM(C57)</f>
        <v>0</v>
      </c>
      <c r="D60" s="19">
        <f t="shared" ref="D60:E60" si="13">SUM(D57)</f>
        <v>0</v>
      </c>
      <c r="E60" s="19">
        <f t="shared" si="13"/>
        <v>0</v>
      </c>
      <c r="F60" s="19">
        <f>SUM(F57:F59)</f>
        <v>0</v>
      </c>
      <c r="G60" s="19">
        <f t="shared" ref="G60:H60" si="14">SUM(G57:G59)</f>
        <v>0</v>
      </c>
      <c r="H60" s="19">
        <f t="shared" si="14"/>
        <v>0</v>
      </c>
      <c r="I60" s="39"/>
      <c r="J60" s="40"/>
    </row>
    <row r="61" customHeight="1" spans="1:10">
      <c r="A61" s="20">
        <v>10</v>
      </c>
      <c r="B61" s="14" t="s">
        <v>54</v>
      </c>
      <c r="C61" s="15">
        <v>0</v>
      </c>
      <c r="D61" s="16"/>
      <c r="E61" s="15">
        <f>C61*D61</f>
        <v>0</v>
      </c>
      <c r="F61" s="33">
        <v>471.6</v>
      </c>
      <c r="G61" s="33">
        <v>0</v>
      </c>
      <c r="H61" s="33">
        <f>156+108.9+89.1+84.6+33</f>
        <v>471.6</v>
      </c>
      <c r="I61" s="49" t="s">
        <v>55</v>
      </c>
      <c r="J61" s="46"/>
    </row>
    <row r="62" customHeight="1" spans="1:10">
      <c r="A62" s="23"/>
      <c r="B62" s="14"/>
      <c r="C62" s="15"/>
      <c r="D62" s="16"/>
      <c r="E62" s="15"/>
      <c r="F62" s="33">
        <v>0</v>
      </c>
      <c r="G62" s="33">
        <v>171</v>
      </c>
      <c r="H62" s="33">
        <f>F62+G62</f>
        <v>171</v>
      </c>
      <c r="I62" s="49" t="s">
        <v>56</v>
      </c>
      <c r="J62" s="47"/>
    </row>
    <row r="63" s="1" customFormat="1" customHeight="1" spans="1:10">
      <c r="A63" s="17"/>
      <c r="B63" s="18" t="s">
        <v>57</v>
      </c>
      <c r="C63" s="19">
        <f>SUM(C61)</f>
        <v>0</v>
      </c>
      <c r="D63" s="19">
        <f t="shared" ref="D63:E63" si="15">SUM(D61)</f>
        <v>0</v>
      </c>
      <c r="E63" s="19">
        <f t="shared" si="15"/>
        <v>0</v>
      </c>
      <c r="F63" s="19">
        <f>SUM(F61:F62)</f>
        <v>471.6</v>
      </c>
      <c r="G63" s="19">
        <f>SUM(G61:G62)</f>
        <v>171</v>
      </c>
      <c r="H63" s="19">
        <f>SUM(H61:H62)</f>
        <v>642.6</v>
      </c>
      <c r="I63" s="39"/>
      <c r="J63" s="48"/>
    </row>
    <row r="64" customHeight="1" spans="1:10">
      <c r="A64" s="17"/>
      <c r="B64" s="18" t="s">
        <v>58</v>
      </c>
      <c r="C64" s="19">
        <f t="shared" ref="C64:H64" si="16">SUM(C63,C60,C56,C53,C48,C43,C24,C21,C16,C13)</f>
        <v>20000</v>
      </c>
      <c r="D64" s="19">
        <f t="shared" si="16"/>
        <v>1</v>
      </c>
      <c r="E64" s="19">
        <f t="shared" si="16"/>
        <v>20000</v>
      </c>
      <c r="F64" s="19">
        <f t="shared" si="16"/>
        <v>17493.47</v>
      </c>
      <c r="G64" s="19">
        <f t="shared" si="16"/>
        <v>200.61</v>
      </c>
      <c r="H64" s="19">
        <f t="shared" si="16"/>
        <v>17694.08</v>
      </c>
      <c r="I64" s="39"/>
      <c r="J64" s="50"/>
    </row>
    <row r="68" customHeight="1" spans="1:9">
      <c r="A68" s="51" t="s">
        <v>59</v>
      </c>
      <c r="B68" s="52"/>
      <c r="C68" s="53" t="s">
        <v>60</v>
      </c>
      <c r="D68" s="53"/>
      <c r="E68" s="53" t="s">
        <v>61</v>
      </c>
      <c r="F68" s="53"/>
      <c r="G68" s="53" t="s">
        <v>62</v>
      </c>
      <c r="H68" s="53"/>
      <c r="I68" s="58" t="s">
        <v>63</v>
      </c>
    </row>
    <row r="69" customHeight="1" spans="1:9">
      <c r="A69" s="54">
        <f>E64</f>
        <v>20000</v>
      </c>
      <c r="B69" s="55"/>
      <c r="C69" s="55">
        <f>H64</f>
        <v>17694.08</v>
      </c>
      <c r="D69" s="55"/>
      <c r="E69" s="55">
        <f>F64</f>
        <v>17493.47</v>
      </c>
      <c r="F69" s="55"/>
      <c r="G69" s="55">
        <f>G64</f>
        <v>200.61</v>
      </c>
      <c r="H69" s="55"/>
      <c r="I69" s="59">
        <f>A69-C69</f>
        <v>2305.92</v>
      </c>
    </row>
    <row r="71" customHeight="1" spans="1:9">
      <c r="A71" s="56" t="s">
        <v>64</v>
      </c>
      <c r="B71" s="1"/>
      <c r="C71" s="57" t="s">
        <v>65</v>
      </c>
      <c r="D71" s="56"/>
      <c r="E71" s="56" t="s">
        <v>66</v>
      </c>
      <c r="F71" s="56"/>
      <c r="G71" s="56" t="s">
        <v>67</v>
      </c>
      <c r="H71" s="56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42"/>
    <mergeCell ref="A44:A47"/>
    <mergeCell ref="A49:A52"/>
    <mergeCell ref="A54:A55"/>
    <mergeCell ref="A57:A59"/>
    <mergeCell ref="A61:A62"/>
    <mergeCell ref="B6:B7"/>
    <mergeCell ref="B8:B12"/>
    <mergeCell ref="B14:B15"/>
    <mergeCell ref="B17:B20"/>
    <mergeCell ref="B22:B23"/>
    <mergeCell ref="B25:B42"/>
    <mergeCell ref="B44:B47"/>
    <mergeCell ref="B49:B52"/>
    <mergeCell ref="B54:B55"/>
    <mergeCell ref="B57:B59"/>
    <mergeCell ref="B61:B62"/>
    <mergeCell ref="C8:C12"/>
    <mergeCell ref="C14:C15"/>
    <mergeCell ref="C17:C20"/>
    <mergeCell ref="C22:C23"/>
    <mergeCell ref="C25:C42"/>
    <mergeCell ref="C44:C47"/>
    <mergeCell ref="C49:C52"/>
    <mergeCell ref="C54:C55"/>
    <mergeCell ref="C57:C59"/>
    <mergeCell ref="C61:C62"/>
    <mergeCell ref="D8:D12"/>
    <mergeCell ref="D14:D15"/>
    <mergeCell ref="D17:D20"/>
    <mergeCell ref="D22:D23"/>
    <mergeCell ref="D25:D42"/>
    <mergeCell ref="D44:D47"/>
    <mergeCell ref="D49:D52"/>
    <mergeCell ref="D54:D55"/>
    <mergeCell ref="D57:D59"/>
    <mergeCell ref="D61:D62"/>
    <mergeCell ref="E8:E12"/>
    <mergeCell ref="E14:E15"/>
    <mergeCell ref="E17:E20"/>
    <mergeCell ref="E22:E23"/>
    <mergeCell ref="E25:E42"/>
    <mergeCell ref="E44:E47"/>
    <mergeCell ref="E49:E52"/>
    <mergeCell ref="E54:E55"/>
    <mergeCell ref="E57:E59"/>
    <mergeCell ref="E61:E62"/>
    <mergeCell ref="J4:J5"/>
    <mergeCell ref="J6:J7"/>
    <mergeCell ref="J8:J13"/>
    <mergeCell ref="J14:J16"/>
    <mergeCell ref="J17:J21"/>
    <mergeCell ref="J22:J24"/>
    <mergeCell ref="J25:J43"/>
    <mergeCell ref="J44:J48"/>
    <mergeCell ref="J49:J53"/>
    <mergeCell ref="J54:J56"/>
    <mergeCell ref="J57:J60"/>
    <mergeCell ref="J61:J63"/>
    <mergeCell ref="H4:I5"/>
  </mergeCells>
  <pageMargins left="0.699305555555556" right="0.699305555555556" top="0.75" bottom="0.75" header="0.3" footer="0.3"/>
  <pageSetup paperSize="9" scale="52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2025-10-31T06:28:50Z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26AE71C411274CA6A222F9A37D7BA340_13</vt:lpwstr>
  </property>
</Properties>
</file>