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<sst xmlns="http://schemas.openxmlformats.org/spreadsheetml/2006/main" count="109" uniqueCount="81">
  <si>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</si>
  <si>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 xml:space="preserve">团号：HMZA-240905-QSK811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</si>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</sst>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0" fontId="7" fillId="0" borderId="0" xfId="6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8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8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2"/>
  <sheetViews>
    <sheetView tabSelected="1" topLeftCell="A36" workbookViewId="0">
      <selection activeCell="F48" sqref="F4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9.18181818181818"/>
    <col min="8" max="8" width="9.18181818181818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0</v>
      </c>
      <c r="G6" s="50">
        <v>0</v>
      </c>
      <c r="H6" s="50">
        <f t="shared" ref="H6:H43" si="0">F6+G6</f>
        <v>0</v>
      </c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>
        <v>0</v>
      </c>
      <c r="G7" s="50">
        <v>0</v>
      </c>
      <c r="H7" s="50">
        <f t="shared" si="0"/>
        <v>0</v>
      </c>
      <c r="I7" s="70"/>
      <c r="J7" s="72"/>
    </row>
    <row r="8" customHeight="1" spans="1:10">
      <c r="A8" s="48"/>
      <c r="B8" s="49"/>
      <c r="C8" s="50"/>
      <c r="D8" s="51"/>
      <c r="E8" s="50"/>
      <c r="F8" s="50">
        <v>0</v>
      </c>
      <c r="G8" s="50">
        <v>0</v>
      </c>
      <c r="H8" s="50">
        <f t="shared" si="0"/>
        <v>0</v>
      </c>
      <c r="I8" s="70"/>
      <c r="J8" s="72"/>
    </row>
    <row r="9" customHeight="1" spans="1:10">
      <c r="A9" s="48"/>
      <c r="B9" s="49"/>
      <c r="C9" s="50"/>
      <c r="D9" s="51"/>
      <c r="E9" s="50"/>
      <c r="F9" s="50">
        <v>0</v>
      </c>
      <c r="G9" s="50">
        <v>0</v>
      </c>
      <c r="H9" s="50">
        <f t="shared" si="0"/>
        <v>0</v>
      </c>
      <c r="I9" s="70"/>
      <c r="J9" s="72"/>
    </row>
    <row r="10" customHeight="1" spans="1:10">
      <c r="A10" s="48"/>
      <c r="B10" s="49"/>
      <c r="C10" s="50"/>
      <c r="D10" s="51"/>
      <c r="E10" s="50"/>
      <c r="F10" s="50">
        <v>0</v>
      </c>
      <c r="G10" s="50">
        <v>0</v>
      </c>
      <c r="H10" s="50">
        <f t="shared" si="0"/>
        <v>0</v>
      </c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1">SUM(D6)</f>
        <v>0</v>
      </c>
      <c r="E11" s="54">
        <f t="shared" si="1"/>
        <v>0</v>
      </c>
      <c r="F11" s="54">
        <f t="shared" si="1"/>
        <v>0</v>
      </c>
      <c r="G11" s="54">
        <f t="shared" si="1"/>
        <v>0</v>
      </c>
      <c r="H11" s="54">
        <f t="shared" si="1"/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2">C12*D12</f>
        <v>0</v>
      </c>
      <c r="F12" s="50">
        <v>0</v>
      </c>
      <c r="G12" s="50">
        <v>0</v>
      </c>
      <c r="H12" s="50">
        <f t="shared" si="0"/>
        <v>0</v>
      </c>
      <c r="I12" s="70"/>
      <c r="J12" s="75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3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4">SUM(D12)</f>
        <v>0</v>
      </c>
      <c r="E14" s="54">
        <f t="shared" si="4"/>
        <v>0</v>
      </c>
      <c r="F14" s="54">
        <f>SUM(F12:F13)</f>
        <v>0</v>
      </c>
      <c r="G14" s="54">
        <f t="shared" ref="G14:H14" si="5">SUM(G12:G13)</f>
        <v>0</v>
      </c>
      <c r="H14" s="54">
        <f t="shared" si="5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2"/>
        <v>0</v>
      </c>
      <c r="F15" s="50">
        <v>0</v>
      </c>
      <c r="G15" s="50">
        <v>0</v>
      </c>
      <c r="H15" s="50">
        <f t="shared" si="0"/>
        <v>0</v>
      </c>
      <c r="I15" s="70"/>
      <c r="J15" s="76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 t="shared" si="0"/>
        <v>0</v>
      </c>
      <c r="I16" s="70"/>
      <c r="J16" s="77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 t="shared" si="0"/>
        <v>0</v>
      </c>
      <c r="I17" s="70"/>
      <c r="J17" s="77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 t="shared" si="0"/>
        <v>0</v>
      </c>
      <c r="I18" s="70"/>
      <c r="J18" s="77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6">SUM(D15)</f>
        <v>0</v>
      </c>
      <c r="E19" s="54">
        <f t="shared" si="6"/>
        <v>0</v>
      </c>
      <c r="F19" s="54">
        <f t="shared" si="6"/>
        <v>0</v>
      </c>
      <c r="G19" s="54">
        <f t="shared" si="6"/>
        <v>0</v>
      </c>
      <c r="H19" s="54">
        <f t="shared" si="6"/>
        <v>0</v>
      </c>
      <c r="I19" s="73"/>
      <c r="J19" s="78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2"/>
        <v>0</v>
      </c>
      <c r="F20" s="50">
        <v>0</v>
      </c>
      <c r="G20" s="50">
        <v>0</v>
      </c>
      <c r="H20" s="50">
        <f t="shared" si="0"/>
        <v>0</v>
      </c>
      <c r="I20" s="70"/>
      <c r="J20" s="76" t="s">
        <v>24</v>
      </c>
    </row>
    <row r="21" customHeight="1" spans="1:10">
      <c r="A21" s="48"/>
      <c r="B21" s="49"/>
      <c r="C21" s="50"/>
      <c r="D21" s="51"/>
      <c r="E21" s="50"/>
      <c r="F21" s="50">
        <v>0</v>
      </c>
      <c r="G21" s="50">
        <v>0</v>
      </c>
      <c r="H21" s="50">
        <f t="shared" si="0"/>
        <v>0</v>
      </c>
      <c r="I21" s="70"/>
      <c r="J21" s="77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7">SUM(D20)</f>
        <v>0</v>
      </c>
      <c r="E22" s="54">
        <f t="shared" si="7"/>
        <v>0</v>
      </c>
      <c r="F22" s="54">
        <f t="shared" si="7"/>
        <v>0</v>
      </c>
      <c r="G22" s="54">
        <f t="shared" si="7"/>
        <v>0</v>
      </c>
      <c r="H22" s="54">
        <f t="shared" si="7"/>
        <v>0</v>
      </c>
      <c r="I22" s="73"/>
      <c r="J22" s="78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2"/>
        <v>0</v>
      </c>
      <c r="F23" s="50">
        <v>0</v>
      </c>
      <c r="G23" s="50">
        <v>0</v>
      </c>
      <c r="H23" s="50">
        <f t="shared" si="0"/>
        <v>0</v>
      </c>
      <c r="I23" s="70"/>
      <c r="J23" s="75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8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9">SUM(D23)</f>
        <v>0</v>
      </c>
      <c r="E25" s="54">
        <f t="shared" si="9"/>
        <v>0</v>
      </c>
      <c r="F25" s="54">
        <f>SUM(F23:F24)</f>
        <v>0</v>
      </c>
      <c r="G25" s="54">
        <f t="shared" ref="G25:H25" si="10">SUM(G23:G24)</f>
        <v>0</v>
      </c>
      <c r="H25" s="54">
        <f t="shared" si="10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2"/>
        <v>0</v>
      </c>
      <c r="F26" s="50">
        <v>0</v>
      </c>
      <c r="G26" s="50">
        <v>0</v>
      </c>
      <c r="H26" s="50">
        <f t="shared" si="0"/>
        <v>0</v>
      </c>
      <c r="I26" s="70"/>
      <c r="J26" s="75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 t="shared" si="0"/>
        <v>0</v>
      </c>
      <c r="I27" s="70"/>
      <c r="J27" s="77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 t="shared" si="0"/>
        <v>0</v>
      </c>
      <c r="I28" s="70"/>
      <c r="J28" s="77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 t="shared" si="0"/>
        <v>0</v>
      </c>
      <c r="I29" s="70"/>
      <c r="J29" s="77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1">SUM(D26)</f>
        <v>0</v>
      </c>
      <c r="E30" s="54">
        <f t="shared" si="11"/>
        <v>0</v>
      </c>
      <c r="F30" s="54">
        <f t="shared" si="11"/>
        <v>0</v>
      </c>
      <c r="G30" s="54">
        <f t="shared" si="11"/>
        <v>0</v>
      </c>
      <c r="H30" s="54">
        <f t="shared" si="11"/>
        <v>0</v>
      </c>
      <c r="I30" s="73"/>
      <c r="J30" s="78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2"/>
        <v>0</v>
      </c>
      <c r="F31" s="50">
        <v>0</v>
      </c>
      <c r="G31" s="50">
        <v>0</v>
      </c>
      <c r="H31" s="50">
        <f t="shared" si="0"/>
        <v>0</v>
      </c>
      <c r="I31" s="70"/>
      <c r="J31" s="79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 t="shared" si="0"/>
        <v>0</v>
      </c>
      <c r="I32" s="70"/>
      <c r="J32" s="80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 t="shared" si="0"/>
        <v>0</v>
      </c>
      <c r="I33" s="70"/>
      <c r="J33" s="80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 t="shared" si="0"/>
        <v>0</v>
      </c>
      <c r="I34" s="70"/>
      <c r="J34" s="80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2">SUM(D31)</f>
        <v>0</v>
      </c>
      <c r="E35" s="54">
        <f t="shared" si="12"/>
        <v>0</v>
      </c>
      <c r="F35" s="54">
        <f t="shared" si="12"/>
        <v>0</v>
      </c>
      <c r="G35" s="54">
        <f t="shared" si="12"/>
        <v>0</v>
      </c>
      <c r="H35" s="54">
        <f t="shared" si="12"/>
        <v>0</v>
      </c>
      <c r="I35" s="73"/>
      <c r="J35" s="81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2"/>
        <v>0</v>
      </c>
      <c r="F36" s="50">
        <v>0</v>
      </c>
      <c r="G36" s="50">
        <v>0</v>
      </c>
      <c r="H36" s="50">
        <f t="shared" si="0"/>
        <v>0</v>
      </c>
      <c r="I36" s="70"/>
      <c r="J36" s="76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 t="shared" si="0"/>
        <v>0</v>
      </c>
      <c r="I37" s="70"/>
      <c r="J37" s="77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3">SUM(D36)</f>
        <v>0</v>
      </c>
      <c r="E38" s="54">
        <f t="shared" si="13"/>
        <v>0</v>
      </c>
      <c r="F38" s="54">
        <f t="shared" si="13"/>
        <v>0</v>
      </c>
      <c r="G38" s="54">
        <f t="shared" si="13"/>
        <v>0</v>
      </c>
      <c r="H38" s="54">
        <f t="shared" si="13"/>
        <v>0</v>
      </c>
      <c r="I38" s="73"/>
      <c r="J38" s="78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2"/>
        <v>0</v>
      </c>
      <c r="F39" s="50">
        <v>0</v>
      </c>
      <c r="G39" s="50">
        <v>0</v>
      </c>
      <c r="H39" s="50">
        <f t="shared" si="0"/>
        <v>0</v>
      </c>
      <c r="I39" s="70"/>
      <c r="J39" s="75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>
        <f t="shared" si="0"/>
        <v>0</v>
      </c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 t="shared" si="0"/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4">SUM(D39)</f>
        <v>0</v>
      </c>
      <c r="E42" s="54">
        <f t="shared" si="14"/>
        <v>0</v>
      </c>
      <c r="F42" s="54">
        <f t="shared" si="14"/>
        <v>0</v>
      </c>
      <c r="G42" s="54">
        <f t="shared" si="14"/>
        <v>0</v>
      </c>
      <c r="H42" s="54">
        <f t="shared" si="14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2"/>
        <v>0</v>
      </c>
      <c r="F43" s="50">
        <v>298</v>
      </c>
      <c r="G43" s="50">
        <v>0</v>
      </c>
      <c r="H43" s="50">
        <f t="shared" si="0"/>
        <v>298</v>
      </c>
      <c r="I43" s="70"/>
      <c r="J43" s="79"/>
    </row>
    <row r="44" customHeight="1" spans="1:10">
      <c r="A44" s="61"/>
      <c r="B44" s="49"/>
      <c r="C44" s="50"/>
      <c r="D44" s="51"/>
      <c r="E44" s="50"/>
      <c r="F44" s="50">
        <v>169</v>
      </c>
      <c r="G44" s="50">
        <v>0</v>
      </c>
      <c r="H44" s="50">
        <f>F44+G44</f>
        <v>169</v>
      </c>
      <c r="I44" s="70"/>
      <c r="J44" s="80"/>
    </row>
    <row r="45" customHeight="1" spans="1:10">
      <c r="A45" s="61"/>
      <c r="B45" s="49"/>
      <c r="C45" s="50"/>
      <c r="D45" s="51"/>
      <c r="E45" s="50"/>
      <c r="F45" s="50">
        <v>84.5</v>
      </c>
      <c r="G45" s="50">
        <v>0</v>
      </c>
      <c r="H45" s="50">
        <f>F45+G45</f>
        <v>84.5</v>
      </c>
      <c r="I45" s="70"/>
      <c r="J45" s="80"/>
    </row>
    <row r="46" s="39" customFormat="1" customHeight="1" spans="1:10">
      <c r="A46" s="52"/>
      <c r="B46" s="53" t="s">
        <v>41</v>
      </c>
      <c r="C46" s="54">
        <f>SUM(C43)</f>
        <v>0</v>
      </c>
      <c r="D46" s="54">
        <f t="shared" ref="D46:H46" si="15">SUM(D43)</f>
        <v>0</v>
      </c>
      <c r="E46" s="54">
        <f t="shared" si="15"/>
        <v>0</v>
      </c>
      <c r="F46" s="54">
        <f>SUM(F43:F45)</f>
        <v>551.5</v>
      </c>
      <c r="G46" s="54">
        <f t="shared" si="15"/>
        <v>0</v>
      </c>
      <c r="H46" s="54">
        <f>SUM(H43:H45)</f>
        <v>551.5</v>
      </c>
      <c r="I46" s="73"/>
      <c r="J46" s="81"/>
    </row>
    <row r="47" customHeight="1" spans="1:10">
      <c r="A47" s="52"/>
      <c r="B47" s="53" t="s">
        <v>42</v>
      </c>
      <c r="C47" s="54">
        <f>SUM(C46,C42,C38,C35,C30,C25,C22,C19,C14,C11)</f>
        <v>0</v>
      </c>
      <c r="D47" s="54">
        <f t="shared" ref="D47:H47" si="16">SUM(D46,D42,D38,D35,D30,D25,D22,D19,D14,D11)</f>
        <v>0</v>
      </c>
      <c r="E47" s="54">
        <f t="shared" si="16"/>
        <v>0</v>
      </c>
      <c r="F47" s="54">
        <f>SUM(F46,F42,F38,F35,F30,F25,F22,F19,F14,F11)</f>
        <v>551.5</v>
      </c>
      <c r="G47" s="54">
        <f t="shared" si="16"/>
        <v>0</v>
      </c>
      <c r="H47" s="54">
        <f t="shared" si="16"/>
        <v>551.5</v>
      </c>
      <c r="I47" s="73"/>
      <c r="J47" s="82"/>
    </row>
    <row r="51" customHeight="1" spans="1:9">
      <c r="A51" s="62" t="s">
        <v>43</v>
      </c>
      <c r="B51" s="63"/>
      <c r="C51" s="64" t="s">
        <v>44</v>
      </c>
      <c r="D51" s="64"/>
      <c r="E51" s="64" t="s">
        <v>45</v>
      </c>
      <c r="F51" s="64"/>
      <c r="G51" s="64" t="s">
        <v>46</v>
      </c>
      <c r="H51" s="64"/>
      <c r="I51" s="83" t="s">
        <v>47</v>
      </c>
    </row>
    <row r="52" customHeight="1" spans="1:9">
      <c r="A52" s="65">
        <f>E47</f>
        <v>0</v>
      </c>
      <c r="B52" s="66"/>
      <c r="C52" s="66">
        <f>H47</f>
        <v>551.5</v>
      </c>
      <c r="D52" s="66"/>
      <c r="E52" s="66">
        <f>F47</f>
        <v>551.5</v>
      </c>
      <c r="F52" s="66"/>
      <c r="G52" s="66">
        <f>G47</f>
        <v>0</v>
      </c>
      <c r="H52" s="66"/>
      <c r="I52" s="84">
        <f>A52-C52</f>
        <v>-551.5</v>
      </c>
    </row>
  </sheetData>
  <mergeCells count="75">
    <mergeCell ref="C2:H2"/>
    <mergeCell ref="I3:J3"/>
    <mergeCell ref="C4:E4"/>
    <mergeCell ref="F4:I4"/>
    <mergeCell ref="A51:B51"/>
    <mergeCell ref="C51:D51"/>
    <mergeCell ref="E51:F51"/>
    <mergeCell ref="G51:H51"/>
    <mergeCell ref="A52:B52"/>
    <mergeCell ref="C52:D52"/>
    <mergeCell ref="E52:F52"/>
    <mergeCell ref="G52:H52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50</v>
      </c>
      <c r="I8" s="7"/>
      <c r="J8" s="9"/>
      <c r="K8" s="27"/>
    </row>
    <row r="9" ht="18.75" customHeight="1" spans="2:11">
      <c r="B9" s="6"/>
      <c r="C9" s="7"/>
      <c r="D9" s="8" t="s">
        <v>51</v>
      </c>
      <c r="E9" s="8"/>
      <c r="F9" s="9"/>
      <c r="G9" s="9"/>
      <c r="H9" s="8" t="s">
        <v>52</v>
      </c>
      <c r="I9" s="7"/>
      <c r="J9" s="9"/>
      <c r="K9" s="27"/>
    </row>
    <row r="10" ht="18.75" customHeight="1" spans="2:11">
      <c r="B10" s="6"/>
      <c r="C10" s="7"/>
      <c r="D10" s="8" t="s">
        <v>53</v>
      </c>
      <c r="E10" s="8"/>
      <c r="F10" s="9"/>
      <c r="G10" s="9"/>
      <c r="H10" s="8" t="s">
        <v>54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14" t="s">
        <v>57</v>
      </c>
      <c r="H13" s="13" t="s">
        <v>58</v>
      </c>
      <c r="I13" s="12" t="s">
        <v>59</v>
      </c>
      <c r="J13" s="13"/>
      <c r="K13" s="14" t="s">
        <v>60</v>
      </c>
    </row>
    <row r="14" ht="18" customHeight="1" spans="2:11">
      <c r="B14" s="15">
        <v>1</v>
      </c>
      <c r="C14" s="16"/>
      <c r="D14" s="17" t="s">
        <v>61</v>
      </c>
      <c r="E14" s="15" t="s">
        <v>62</v>
      </c>
      <c r="F14" s="16"/>
      <c r="G14" s="19">
        <v>0</v>
      </c>
      <c r="H14" s="19"/>
      <c r="I14" s="29"/>
      <c r="J14" s="30"/>
      <c r="K14" s="31" t="s">
        <v>63</v>
      </c>
    </row>
    <row r="15" ht="18" customHeight="1" spans="2:11">
      <c r="B15" s="15">
        <v>2</v>
      </c>
      <c r="C15" s="16"/>
      <c r="D15" s="20"/>
      <c r="E15" s="18" t="s">
        <v>64</v>
      </c>
      <c r="F15" s="18"/>
      <c r="G15" s="19">
        <v>0</v>
      </c>
      <c r="H15" s="19"/>
      <c r="I15" s="29"/>
      <c r="J15" s="30"/>
      <c r="K15" s="31" t="s">
        <v>65</v>
      </c>
    </row>
    <row r="16" ht="18" customHeight="1" spans="2:11">
      <c r="B16" s="15">
        <v>3</v>
      </c>
      <c r="C16" s="16"/>
      <c r="D16" s="20"/>
      <c r="E16" s="15" t="s">
        <v>66</v>
      </c>
      <c r="F16" s="16"/>
      <c r="G16" s="19">
        <v>0</v>
      </c>
      <c r="H16" s="19"/>
      <c r="I16" s="29"/>
      <c r="J16" s="30"/>
      <c r="K16" s="31" t="s">
        <v>67</v>
      </c>
    </row>
    <row r="17" ht="18" customHeight="1" spans="2:11">
      <c r="B17" s="15">
        <v>4</v>
      </c>
      <c r="C17" s="16"/>
      <c r="D17" s="20"/>
      <c r="E17" s="15" t="s">
        <v>68</v>
      </c>
      <c r="F17" s="16"/>
      <c r="G17" s="19">
        <v>0</v>
      </c>
      <c r="H17" s="19"/>
      <c r="I17" s="29"/>
      <c r="J17" s="30"/>
      <c r="K17" s="31" t="s">
        <v>69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58</v>
      </c>
      <c r="C24" s="14"/>
      <c r="D24" s="14"/>
      <c r="E24" s="14"/>
      <c r="F24" s="14"/>
      <c r="G24" s="14" t="s">
        <v>70</v>
      </c>
      <c r="H24" s="14"/>
      <c r="I24" s="14"/>
      <c r="J24" s="14"/>
      <c r="K24" s="14" t="s">
        <v>71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50</v>
      </c>
      <c r="I8" s="7"/>
      <c r="J8" s="9"/>
      <c r="K8" s="27"/>
    </row>
    <row r="9" ht="18.75" customHeight="1" spans="2:11">
      <c r="B9" s="6"/>
      <c r="C9" s="7"/>
      <c r="D9" s="8" t="s">
        <v>51</v>
      </c>
      <c r="E9" s="8"/>
      <c r="F9" s="9"/>
      <c r="G9" s="9"/>
      <c r="H9" s="8" t="s">
        <v>52</v>
      </c>
      <c r="I9" s="7"/>
      <c r="J9" s="9"/>
      <c r="K9" s="27"/>
    </row>
    <row r="10" ht="18.75" customHeight="1" spans="2:11">
      <c r="B10" s="6"/>
      <c r="C10" s="7"/>
      <c r="D10" s="8" t="s">
        <v>53</v>
      </c>
      <c r="E10" s="8"/>
      <c r="F10" s="9"/>
      <c r="G10" s="9"/>
      <c r="H10" s="8" t="s">
        <v>54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14" t="s">
        <v>57</v>
      </c>
      <c r="H13" s="13" t="s">
        <v>58</v>
      </c>
      <c r="I13" s="12" t="s">
        <v>59</v>
      </c>
      <c r="J13" s="13"/>
      <c r="K13" s="14" t="s">
        <v>60</v>
      </c>
    </row>
    <row r="14" ht="18" customHeight="1" spans="2:11">
      <c r="B14" s="15">
        <v>1</v>
      </c>
      <c r="C14" s="16"/>
      <c r="D14" s="17" t="s">
        <v>77</v>
      </c>
      <c r="E14" s="18" t="s">
        <v>64</v>
      </c>
      <c r="F14" s="18"/>
      <c r="G14" s="19">
        <v>0</v>
      </c>
      <c r="H14" s="19"/>
      <c r="I14" s="29"/>
      <c r="J14" s="30"/>
      <c r="K14" s="31" t="s">
        <v>78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79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78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58</v>
      </c>
      <c r="C24" s="14"/>
      <c r="D24" s="14"/>
      <c r="E24" s="14"/>
      <c r="F24" s="14"/>
      <c r="G24" s="14" t="s">
        <v>70</v>
      </c>
      <c r="H24" s="14"/>
      <c r="I24" s="14"/>
      <c r="J24" s="14"/>
      <c r="K24" s="14" t="s">
        <v>71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2025-08-11T02:37:14Z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EF4B5728AE7A491EA65E9D6691EDC23E_13</vt:lpwstr>
  </property>
  <property fmtid="{D5CDD505-2E9C-101B-9397-08002B2CF9AE}" pid="3" name="KSOProductBuildVer">
    <vt:lpwstr>2052-12.1.0.21915</vt:lpwstr>
  </property>
</Properties>
</file>