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96206C75-C244-4CDF-968D-2E8614263ADE}" xr6:coauthVersionLast="46" xr6:coauthVersionMax="46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91029"/>
</workbook>
</file>

<file path=xl/calcChain.xml><?xml version="1.0" encoding="utf-8"?>
<calcChain xmlns="http://schemas.openxmlformats.org/spreadsheetml/2006/main">
  <c r="F36" i="2" l="1"/>
  <c r="F35" i="2"/>
  <c r="F34" i="2"/>
  <c r="J34" i="2"/>
  <c r="J35" i="2"/>
  <c r="J36" i="2"/>
  <c r="J37" i="2"/>
  <c r="H43" i="2" l="1"/>
  <c r="I42" i="2"/>
  <c r="I41" i="2"/>
  <c r="I40" i="2"/>
  <c r="I24" i="2"/>
  <c r="G27" i="2" s="1"/>
  <c r="H24" i="2"/>
  <c r="B27" i="2" s="1"/>
  <c r="G24" i="2"/>
  <c r="G52" i="3"/>
  <c r="F52" i="3"/>
  <c r="D52" i="3"/>
  <c r="D53" i="3" s="1"/>
  <c r="C52" i="3"/>
  <c r="H51" i="3"/>
  <c r="H50" i="3"/>
  <c r="H49" i="3"/>
  <c r="H48" i="3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2" i="3" l="1"/>
  <c r="H24" i="3"/>
  <c r="H37" i="3"/>
  <c r="H13" i="3"/>
  <c r="F53" i="3"/>
  <c r="E58" i="3" s="1"/>
  <c r="I43" i="2"/>
  <c r="G53" i="3"/>
  <c r="G58" i="3" s="1"/>
  <c r="H44" i="3"/>
  <c r="H53" i="3" s="1"/>
  <c r="C58" i="3" s="1"/>
  <c r="E53" i="3"/>
  <c r="A58" i="3" s="1"/>
  <c r="C53" i="3"/>
  <c r="K27" i="2"/>
  <c r="I58" i="3" l="1"/>
</calcChain>
</file>

<file path=xl/sharedStrings.xml><?xml version="1.0" encoding="utf-8"?>
<sst xmlns="http://schemas.openxmlformats.org/spreadsheetml/2006/main" count="128" uniqueCount="104">
  <si>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</si>
  <si>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</si>
  <si>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</si>
  <si>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</si>
  <si>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</si>
  <si>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</si>
  <si>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</si>
  <si>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</si>
  <si>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</si>
  <si>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</si>
  <si>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</si>
  <si>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</si>
  <si>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</si>
  <si>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</si>
  <si>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</si>
  <si>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</si>
  <si>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</si>
  <si>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</si>
  <si>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</si>
  <si>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</si>
  <si>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</si>
  <si>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</si>
  <si>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</si>
  <si>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</si>
  <si>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</si>
  <si>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</si>
  <si>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</si>
  <si>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</si>
  <si>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</si>
  <si>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</si>
  <si>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</si>
  <si>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</si>
  <si>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</si>
  <si>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</si>
  <si>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</si>
  <si>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</si>
  <si>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</si>
  <si>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</si>
  <si>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</si>
  <si>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</si>
  <si>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</si>
  <si>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</si>
  <si>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</si>
  <si>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</si>
  <si>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</si>
  <si>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</si>
  <si>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</si>
  <si>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</si>
  <si>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</si>
  <si>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</si>
  <si>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</si>
  <si>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</si>
  <si>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</si>
  <si>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</si>
  <si>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</si>
  <si>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</si>
  <si>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</si>
  <si>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</si>
  <si>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</si>
  <si>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</si>
  <si>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</si>
  <si>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</si>
  <si>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</si>
  <si>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</si>
  <si>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</si>
  <si>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</si>
  <si>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</si>
  <si>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</si>
  <si>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</si>
  <si>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</si>
  <si>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</si>
  <si>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</si>
  <si>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</si>
  <si>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</si>
  <si>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</si>
  <si>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</si>
  <si>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</si>
  <si>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</si>
  <si>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</si>
  <si>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</si>
  <si>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</si>
  <si>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</si>
  <si>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</si>
  <si>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</si>
  <si>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团号：HMZA-210420-QDH690</t>
    <phoneticPr fontId="12" type="noConversion"/>
  </si>
  <si>
    <t>HMZA-210420-QDH690</t>
    <phoneticPr fontId="12" type="noConversion"/>
  </si>
  <si>
    <t>2021/4/20-25</t>
    <phoneticPr fontId="12" type="noConversion"/>
  </si>
  <si>
    <t>经理</t>
    <phoneticPr fontId="12" type="noConversion"/>
  </si>
  <si>
    <t>武汉</t>
    <phoneticPr fontId="12" type="noConversion"/>
  </si>
  <si>
    <t>4.20-23、25</t>
    <phoneticPr fontId="12" type="noConversion"/>
  </si>
  <si>
    <t>会议日期：4.20-4.25</t>
    <phoneticPr fontId="12" type="noConversion"/>
  </si>
  <si>
    <t>客户火车票报销</t>
    <phoneticPr fontId="12" type="noConversion"/>
  </si>
  <si>
    <t>客户外出就餐</t>
    <phoneticPr fontId="12" type="noConversion"/>
  </si>
  <si>
    <t>雪碧+果粒橙</t>
    <phoneticPr fontId="12" type="noConversion"/>
  </si>
  <si>
    <t xml:space="preserve"> </t>
    <phoneticPr fontId="12" type="noConversion"/>
  </si>
  <si>
    <t>88,18</t>
    <phoneticPr fontId="12" type="noConversion"/>
  </si>
  <si>
    <t>详见行程单</t>
    <phoneticPr fontId="12" type="noConversion"/>
  </si>
  <si>
    <t>鸭货</t>
    <phoneticPr fontId="12" type="noConversion"/>
  </si>
  <si>
    <t>家-机场</t>
    <phoneticPr fontId="12" type="noConversion"/>
  </si>
  <si>
    <t>机场-家</t>
    <phoneticPr fontId="12" type="noConversion"/>
  </si>
  <si>
    <t>马洁、王凤雨、客户</t>
    <phoneticPr fontId="12" type="noConversion"/>
  </si>
  <si>
    <t>马洁、王凤雨</t>
    <phoneticPr fontId="12" type="noConversion"/>
  </si>
  <si>
    <t>王凤雨</t>
    <phoneticPr fontId="12" type="noConversion"/>
  </si>
  <si>
    <t>顺丰邮寄礼品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</si>
</sst>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  <xf numFmtId="177" fontId="4" fillId="0" borderId="8" xfId="2" applyNumberFormat="1" applyFont="1" applyFill="1" applyBorder="1" applyAlignment="1">
      <alignment horizontal="center" vertical="center"/>
    </xf>
    <xf numFmtId="177" fontId="4" fillId="0" borderId="6" xfId="2" applyNumberFormat="1" applyFont="1" applyFill="1" applyBorder="1" applyAlignment="1">
      <alignment horizontal="center" vertical="center"/>
    </xf>
    <xf numFmtId="177" fontId="4" fillId="0" borderId="7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1.86328125" style="32" bestFit="1" customWidth="1"/>
    <col min="5" max="6" width="11.86328125" bestFit="1" customWidth="1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79" t="s">
        <v>0</v>
      </c>
      <c r="D2" s="79"/>
      <c r="E2" s="79"/>
      <c r="F2" s="79"/>
      <c r="G2" s="79"/>
      <c r="H2" s="79"/>
      <c r="I2" s="44"/>
      <c r="J2" s="44"/>
      <c r="K2" s="44"/>
      <c r="L2" s="44"/>
    </row>
    <row r="4" spans="1:12" ht="21" customHeight="1" x14ac:dyDescent="0.3">
      <c r="H4" s="61" t="s">
        <v>84</v>
      </c>
      <c r="I4" s="61"/>
      <c r="J4" s="61" t="s">
        <v>90</v>
      </c>
    </row>
    <row r="5" spans="1:12" ht="21" customHeight="1" x14ac:dyDescent="0.3">
      <c r="H5" s="62"/>
      <c r="I5" s="62"/>
      <c r="J5" s="62"/>
    </row>
    <row r="6" spans="1:12" ht="21" customHeight="1" x14ac:dyDescent="0.3">
      <c r="A6" s="76" t="s">
        <v>1</v>
      </c>
      <c r="B6" s="66" t="s">
        <v>2</v>
      </c>
      <c r="C6" s="80" t="s">
        <v>3</v>
      </c>
      <c r="D6" s="80"/>
      <c r="E6" s="80"/>
      <c r="F6" s="81" t="s">
        <v>4</v>
      </c>
      <c r="G6" s="81"/>
      <c r="H6" s="81"/>
      <c r="I6" s="81"/>
      <c r="J6" s="66" t="s">
        <v>5</v>
      </c>
    </row>
    <row r="7" spans="1:12" ht="21" customHeight="1" x14ac:dyDescent="0.3">
      <c r="A7" s="76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3">
      <c r="A8" s="77">
        <v>1</v>
      </c>
      <c r="B8" s="73" t="s">
        <v>13</v>
      </c>
      <c r="C8" s="67">
        <v>5000</v>
      </c>
      <c r="D8" s="70">
        <v>1</v>
      </c>
      <c r="E8" s="67">
        <f>C8*D8</f>
        <v>5000</v>
      </c>
      <c r="F8" s="37">
        <v>0</v>
      </c>
      <c r="G8" s="37">
        <v>0</v>
      </c>
      <c r="H8" s="37">
        <f t="shared" ref="H8:H43" si="0">F8+G8</f>
        <v>0</v>
      </c>
      <c r="I8" s="50" t="s">
        <v>91</v>
      </c>
      <c r="J8" s="55" t="s">
        <v>14</v>
      </c>
    </row>
    <row r="9" spans="1:12" ht="21" customHeight="1" x14ac:dyDescent="0.3">
      <c r="A9" s="77"/>
      <c r="B9" s="73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56"/>
    </row>
    <row r="10" spans="1:12" ht="21" customHeight="1" x14ac:dyDescent="0.3">
      <c r="A10" s="77"/>
      <c r="B10" s="73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56"/>
    </row>
    <row r="11" spans="1:12" ht="21" customHeight="1" x14ac:dyDescent="0.3">
      <c r="A11" s="77"/>
      <c r="B11" s="73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56"/>
    </row>
    <row r="12" spans="1:12" ht="21" customHeight="1" x14ac:dyDescent="0.3">
      <c r="A12" s="77"/>
      <c r="B12" s="73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56"/>
    </row>
    <row r="13" spans="1:12" s="30" customFormat="1" ht="21" customHeight="1" x14ac:dyDescent="0.3">
      <c r="A13" s="38"/>
      <c r="B13" s="39" t="s">
        <v>15</v>
      </c>
      <c r="C13" s="40">
        <f>SUM(C8)</f>
        <v>5000</v>
      </c>
      <c r="D13" s="40">
        <f>SUM(D8)</f>
        <v>1</v>
      </c>
      <c r="E13" s="40">
        <f>SUM(E8)</f>
        <v>5000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7"/>
    </row>
    <row r="14" spans="1:12" ht="21" customHeight="1" x14ac:dyDescent="0.3">
      <c r="A14" s="71">
        <v>2</v>
      </c>
      <c r="B14" s="85" t="s">
        <v>16</v>
      </c>
      <c r="C14" s="68">
        <v>0</v>
      </c>
      <c r="D14" s="71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5" t="s">
        <v>17</v>
      </c>
    </row>
    <row r="15" spans="1:12" ht="21" customHeight="1" x14ac:dyDescent="0.3">
      <c r="A15" s="72"/>
      <c r="B15" s="86"/>
      <c r="C15" s="69"/>
      <c r="D15" s="72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56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7"/>
    </row>
    <row r="17" spans="1:10" ht="21" customHeight="1" x14ac:dyDescent="0.3">
      <c r="A17" s="77">
        <v>3</v>
      </c>
      <c r="B17" s="73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3" t="s">
        <v>20</v>
      </c>
    </row>
    <row r="18" spans="1:10" ht="21" customHeight="1" x14ac:dyDescent="0.3">
      <c r="A18" s="77"/>
      <c r="B18" s="73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64"/>
    </row>
    <row r="19" spans="1:10" ht="21" customHeight="1" x14ac:dyDescent="0.3">
      <c r="A19" s="77"/>
      <c r="B19" s="73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64"/>
    </row>
    <row r="20" spans="1:10" ht="21" customHeight="1" x14ac:dyDescent="0.3">
      <c r="A20" s="77"/>
      <c r="B20" s="73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64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5"/>
    </row>
    <row r="22" spans="1:10" ht="21" customHeight="1" x14ac:dyDescent="0.3">
      <c r="A22" s="77">
        <v>4</v>
      </c>
      <c r="B22" s="73" t="s">
        <v>22</v>
      </c>
      <c r="C22" s="67">
        <v>50000</v>
      </c>
      <c r="D22" s="70">
        <v>1</v>
      </c>
      <c r="E22" s="67">
        <f t="shared" si="2"/>
        <v>50000</v>
      </c>
      <c r="F22" s="37">
        <v>18000</v>
      </c>
      <c r="G22" s="37">
        <v>0</v>
      </c>
      <c r="H22" s="37">
        <f t="shared" si="0"/>
        <v>18000</v>
      </c>
      <c r="I22" s="50" t="s">
        <v>92</v>
      </c>
      <c r="J22" s="63" t="s">
        <v>23</v>
      </c>
    </row>
    <row r="23" spans="1:10" ht="21" customHeight="1" x14ac:dyDescent="0.3">
      <c r="A23" s="77"/>
      <c r="B23" s="73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64"/>
    </row>
    <row r="24" spans="1:10" s="30" customFormat="1" ht="21" customHeight="1" x14ac:dyDescent="0.3">
      <c r="A24" s="38"/>
      <c r="B24" s="39" t="s">
        <v>24</v>
      </c>
      <c r="C24" s="40">
        <f>SUM(C22)</f>
        <v>50000</v>
      </c>
      <c r="D24" s="40">
        <f t="shared" ref="D24:E24" si="6">SUM(D22)</f>
        <v>1</v>
      </c>
      <c r="E24" s="40">
        <f t="shared" si="6"/>
        <v>50000</v>
      </c>
      <c r="F24" s="40">
        <f>SUM(F22:F23)</f>
        <v>18000</v>
      </c>
      <c r="G24" s="40">
        <f t="shared" ref="G24:H24" si="7">SUM(G22:G23)</f>
        <v>0</v>
      </c>
      <c r="H24" s="40">
        <f t="shared" si="7"/>
        <v>18000</v>
      </c>
      <c r="I24" s="46"/>
      <c r="J24" s="65"/>
    </row>
    <row r="25" spans="1:10" ht="21" customHeight="1" x14ac:dyDescent="0.3">
      <c r="A25" s="71">
        <v>5</v>
      </c>
      <c r="B25" s="85" t="s">
        <v>25</v>
      </c>
      <c r="C25" s="68">
        <v>0</v>
      </c>
      <c r="D25" s="71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5" t="s">
        <v>26</v>
      </c>
    </row>
    <row r="26" spans="1:10" ht="21" customHeight="1" x14ac:dyDescent="0.3">
      <c r="A26" s="72"/>
      <c r="B26" s="86"/>
      <c r="C26" s="69"/>
      <c r="D26" s="72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56"/>
    </row>
    <row r="27" spans="1:10" s="30" customFormat="1" ht="21" customHeight="1" x14ac:dyDescent="0.3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7"/>
    </row>
    <row r="28" spans="1:10" ht="21" customHeight="1" x14ac:dyDescent="0.3">
      <c r="A28" s="77">
        <v>6</v>
      </c>
      <c r="B28" s="73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5" t="s">
        <v>29</v>
      </c>
    </row>
    <row r="29" spans="1:10" ht="21" customHeight="1" x14ac:dyDescent="0.3">
      <c r="A29" s="77"/>
      <c r="B29" s="73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64"/>
    </row>
    <row r="30" spans="1:10" ht="21" customHeight="1" x14ac:dyDescent="0.3">
      <c r="A30" s="77"/>
      <c r="B30" s="73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64"/>
    </row>
    <row r="31" spans="1:10" ht="21" customHeight="1" x14ac:dyDescent="0.3">
      <c r="A31" s="77"/>
      <c r="B31" s="73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64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5"/>
    </row>
    <row r="33" spans="1:10" ht="21" customHeight="1" x14ac:dyDescent="0.3">
      <c r="A33" s="77">
        <v>7</v>
      </c>
      <c r="B33" s="73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8" t="s">
        <v>94</v>
      </c>
    </row>
    <row r="34" spans="1:10" ht="21" customHeight="1" x14ac:dyDescent="0.3">
      <c r="A34" s="77"/>
      <c r="B34" s="73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59"/>
    </row>
    <row r="35" spans="1:10" ht="21" customHeight="1" x14ac:dyDescent="0.3">
      <c r="A35" s="77"/>
      <c r="B35" s="73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59"/>
    </row>
    <row r="36" spans="1:10" ht="21" customHeight="1" x14ac:dyDescent="0.3">
      <c r="A36" s="77"/>
      <c r="B36" s="73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59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0"/>
    </row>
    <row r="38" spans="1:10" ht="21" customHeight="1" x14ac:dyDescent="0.3">
      <c r="A38" s="77">
        <v>8</v>
      </c>
      <c r="B38" s="73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3" t="s">
        <v>34</v>
      </c>
    </row>
    <row r="39" spans="1:10" ht="21" customHeight="1" x14ac:dyDescent="0.3">
      <c r="A39" s="77"/>
      <c r="B39" s="73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64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5"/>
    </row>
    <row r="41" spans="1:10" ht="21" customHeight="1" x14ac:dyDescent="0.3">
      <c r="A41" s="77">
        <v>9</v>
      </c>
      <c r="B41" s="73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5" t="s">
        <v>37</v>
      </c>
    </row>
    <row r="42" spans="1:10" ht="21" customHeight="1" x14ac:dyDescent="0.3">
      <c r="A42" s="77"/>
      <c r="B42" s="73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56"/>
    </row>
    <row r="43" spans="1:10" ht="21" customHeight="1" x14ac:dyDescent="0.3">
      <c r="A43" s="77"/>
      <c r="B43" s="73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56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7"/>
    </row>
    <row r="45" spans="1:10" ht="21" customHeight="1" x14ac:dyDescent="0.3">
      <c r="A45" s="71">
        <v>10</v>
      </c>
      <c r="B45" s="73" t="s">
        <v>39</v>
      </c>
      <c r="C45" s="67">
        <v>5000</v>
      </c>
      <c r="D45" s="70">
        <v>1</v>
      </c>
      <c r="E45" s="67">
        <f t="shared" si="2"/>
        <v>5000</v>
      </c>
      <c r="F45" s="37">
        <v>110.6</v>
      </c>
      <c r="G45" s="37">
        <v>0</v>
      </c>
      <c r="H45" s="37">
        <f>F45+G45</f>
        <v>110.6</v>
      </c>
      <c r="I45" s="51" t="s">
        <v>93</v>
      </c>
      <c r="J45" s="58"/>
    </row>
    <row r="46" spans="1:10" ht="21" customHeight="1" x14ac:dyDescent="0.3">
      <c r="A46" s="78"/>
      <c r="B46" s="73"/>
      <c r="C46" s="67"/>
      <c r="D46" s="70"/>
      <c r="E46" s="67"/>
      <c r="F46" s="37">
        <v>390.6</v>
      </c>
      <c r="G46" s="37">
        <v>0</v>
      </c>
      <c r="H46" s="37">
        <f t="shared" ref="H46:H51" si="19">F46+G46</f>
        <v>390.6</v>
      </c>
      <c r="I46" s="50" t="s">
        <v>97</v>
      </c>
      <c r="J46" s="59"/>
    </row>
    <row r="47" spans="1:10" ht="21" customHeight="1" x14ac:dyDescent="0.3">
      <c r="A47" s="78"/>
      <c r="B47" s="73"/>
      <c r="C47" s="67"/>
      <c r="D47" s="70"/>
      <c r="E47" s="67"/>
      <c r="F47" s="37">
        <v>843</v>
      </c>
      <c r="G47" s="37">
        <v>0</v>
      </c>
      <c r="H47" s="37">
        <f t="shared" si="19"/>
        <v>843</v>
      </c>
      <c r="I47" s="50" t="s">
        <v>103</v>
      </c>
      <c r="J47" s="59"/>
    </row>
    <row r="48" spans="1:10" ht="21" customHeight="1" x14ac:dyDescent="0.3">
      <c r="A48" s="78"/>
      <c r="B48" s="73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59"/>
    </row>
    <row r="49" spans="1:10" ht="21" customHeight="1" x14ac:dyDescent="0.3">
      <c r="A49" s="78"/>
      <c r="B49" s="73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59"/>
    </row>
    <row r="50" spans="1:10" ht="21" customHeight="1" x14ac:dyDescent="0.3">
      <c r="A50" s="78"/>
      <c r="B50" s="73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59"/>
    </row>
    <row r="51" spans="1:10" ht="21" customHeight="1" x14ac:dyDescent="0.3">
      <c r="A51" s="72"/>
      <c r="B51" s="73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59"/>
    </row>
    <row r="52" spans="1:10" s="30" customFormat="1" ht="21" customHeight="1" x14ac:dyDescent="0.3">
      <c r="A52" s="38"/>
      <c r="B52" s="39" t="s">
        <v>40</v>
      </c>
      <c r="C52" s="40">
        <f>SUM(C45)</f>
        <v>5000</v>
      </c>
      <c r="D52" s="40">
        <f t="shared" ref="D52:E52" si="20">SUM(D45)</f>
        <v>1</v>
      </c>
      <c r="E52" s="40">
        <f t="shared" si="20"/>
        <v>5000</v>
      </c>
      <c r="F52" s="40">
        <f>SUM(F45:F51)</f>
        <v>1344.2</v>
      </c>
      <c r="G52" s="40">
        <f t="shared" ref="G52:H52" si="21">SUM(G45:G51)</f>
        <v>0</v>
      </c>
      <c r="H52" s="40">
        <f t="shared" si="21"/>
        <v>1344.2</v>
      </c>
      <c r="I52" s="46"/>
      <c r="J52" s="60"/>
    </row>
    <row r="53" spans="1:10" ht="21" customHeight="1" x14ac:dyDescent="0.3">
      <c r="A53" s="38"/>
      <c r="B53" s="39" t="s">
        <v>41</v>
      </c>
      <c r="C53" s="40">
        <f>SUM(C52,C44,C40,C37,C32,C27,C24,C21,C16,C13)</f>
        <v>60000</v>
      </c>
      <c r="D53" s="40">
        <f t="shared" ref="D53:H53" si="22">SUM(D52,D44,D40,D37,D32,D27,D24,D21,D16,D13)</f>
        <v>3</v>
      </c>
      <c r="E53" s="40">
        <f t="shared" si="22"/>
        <v>60000</v>
      </c>
      <c r="F53" s="40">
        <f t="shared" si="22"/>
        <v>19344.2</v>
      </c>
      <c r="G53" s="40">
        <f t="shared" si="22"/>
        <v>0</v>
      </c>
      <c r="H53" s="40">
        <f t="shared" si="22"/>
        <v>19344.2</v>
      </c>
      <c r="I53" s="46"/>
      <c r="J53" s="47"/>
    </row>
    <row r="57" spans="1:10" ht="21" customHeight="1" x14ac:dyDescent="0.3">
      <c r="A57" s="82" t="s">
        <v>42</v>
      </c>
      <c r="B57" s="83"/>
      <c r="C57" s="84" t="s">
        <v>43</v>
      </c>
      <c r="D57" s="84"/>
      <c r="E57" s="84" t="s">
        <v>44</v>
      </c>
      <c r="F57" s="84"/>
      <c r="G57" s="84" t="s">
        <v>45</v>
      </c>
      <c r="H57" s="84"/>
      <c r="I57" s="48" t="s">
        <v>46</v>
      </c>
    </row>
    <row r="58" spans="1:10" ht="21" customHeight="1" x14ac:dyDescent="0.3">
      <c r="A58" s="74">
        <f>E53</f>
        <v>60000</v>
      </c>
      <c r="B58" s="75"/>
      <c r="C58" s="75">
        <f>H53</f>
        <v>19344.2</v>
      </c>
      <c r="D58" s="75"/>
      <c r="E58" s="75">
        <f>F53</f>
        <v>19344.2</v>
      </c>
      <c r="F58" s="75"/>
      <c r="G58" s="75">
        <f>G53</f>
        <v>0</v>
      </c>
      <c r="H58" s="75"/>
      <c r="I58" s="49">
        <f>A58-C58</f>
        <v>40655.800000000003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"/>
  <sheetViews>
    <sheetView tabSelected="1" topLeftCell="A4" workbookViewId="0">
      <selection activeCell="G21" sqref="G2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9" t="s">
        <v>51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101" t="s">
        <v>53</v>
      </c>
      <c r="G5" s="101"/>
      <c r="H5" s="5" t="s">
        <v>54</v>
      </c>
      <c r="I5" s="4"/>
      <c r="J5" s="101" t="s">
        <v>87</v>
      </c>
      <c r="K5" s="102"/>
    </row>
    <row r="6" spans="2:11" ht="20.100000000000001" customHeight="1" x14ac:dyDescent="0.3">
      <c r="B6" s="6"/>
      <c r="C6" s="7"/>
      <c r="D6" s="8" t="s">
        <v>55</v>
      </c>
      <c r="E6" s="8"/>
      <c r="F6" s="103" t="s">
        <v>56</v>
      </c>
      <c r="G6" s="103"/>
      <c r="H6" s="8" t="s">
        <v>57</v>
      </c>
      <c r="I6" s="7"/>
      <c r="J6" s="103" t="s">
        <v>58</v>
      </c>
      <c r="K6" s="104"/>
    </row>
    <row r="7" spans="2:11" ht="20.100000000000001" customHeight="1" x14ac:dyDescent="0.3">
      <c r="B7" s="6"/>
      <c r="C7" s="7"/>
      <c r="D7" s="8" t="s">
        <v>59</v>
      </c>
      <c r="E7" s="8"/>
      <c r="F7" s="105" t="s">
        <v>86</v>
      </c>
      <c r="G7" s="103"/>
      <c r="H7" s="8" t="s">
        <v>60</v>
      </c>
      <c r="I7" s="22"/>
      <c r="J7" s="103">
        <v>4.26</v>
      </c>
      <c r="K7" s="104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61</v>
      </c>
      <c r="I8" s="23"/>
      <c r="J8" s="98" t="s">
        <v>85</v>
      </c>
      <c r="K8" s="99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10" t="s">
        <v>1</v>
      </c>
      <c r="C10" s="111"/>
      <c r="D10" s="14" t="s">
        <v>62</v>
      </c>
      <c r="E10" s="87" t="s">
        <v>63</v>
      </c>
      <c r="F10" s="89"/>
      <c r="G10" s="16" t="s">
        <v>64</v>
      </c>
      <c r="H10" s="15" t="s">
        <v>65</v>
      </c>
      <c r="I10" s="87" t="s">
        <v>66</v>
      </c>
      <c r="J10" s="89"/>
      <c r="K10" s="16" t="s">
        <v>67</v>
      </c>
    </row>
    <row r="11" spans="2:11" ht="20.100000000000001" customHeight="1" x14ac:dyDescent="0.3">
      <c r="B11" s="108">
        <v>1</v>
      </c>
      <c r="C11" s="109"/>
      <c r="D11" s="92" t="s">
        <v>68</v>
      </c>
      <c r="E11" s="108" t="s">
        <v>69</v>
      </c>
      <c r="F11" s="109"/>
      <c r="G11" s="17">
        <v>0</v>
      </c>
      <c r="H11" s="17"/>
      <c r="I11" s="96"/>
      <c r="J11" s="97"/>
      <c r="K11" s="24" t="s">
        <v>70</v>
      </c>
    </row>
    <row r="12" spans="2:11" ht="23" customHeight="1" x14ac:dyDescent="0.3">
      <c r="B12" s="108">
        <v>2</v>
      </c>
      <c r="C12" s="109"/>
      <c r="D12" s="93"/>
      <c r="E12" s="112" t="s">
        <v>71</v>
      </c>
      <c r="F12" s="113"/>
      <c r="G12" s="118">
        <v>88.18</v>
      </c>
      <c r="H12" s="118" t="s">
        <v>95</v>
      </c>
      <c r="I12" s="119"/>
      <c r="J12" s="120"/>
      <c r="K12" s="24" t="s">
        <v>96</v>
      </c>
    </row>
    <row r="13" spans="2:11" ht="23" customHeight="1" x14ac:dyDescent="0.3">
      <c r="B13" s="52"/>
      <c r="C13" s="53"/>
      <c r="D13" s="93"/>
      <c r="E13" s="116"/>
      <c r="F13" s="117"/>
      <c r="G13" s="118">
        <v>82</v>
      </c>
      <c r="H13" s="118">
        <v>82</v>
      </c>
      <c r="I13" s="121"/>
      <c r="J13" s="122"/>
      <c r="K13" s="24" t="s">
        <v>98</v>
      </c>
    </row>
    <row r="14" spans="2:11" ht="23" customHeight="1" x14ac:dyDescent="0.3">
      <c r="B14" s="52"/>
      <c r="C14" s="53"/>
      <c r="D14" s="93"/>
      <c r="E14" s="114"/>
      <c r="F14" s="115"/>
      <c r="G14" s="118">
        <v>73</v>
      </c>
      <c r="H14" s="118">
        <v>73</v>
      </c>
      <c r="I14" s="121"/>
      <c r="J14" s="122"/>
      <c r="K14" s="24" t="s">
        <v>99</v>
      </c>
    </row>
    <row r="15" spans="2:11" ht="20.100000000000001" customHeight="1" x14ac:dyDescent="0.3">
      <c r="B15" s="108">
        <v>3</v>
      </c>
      <c r="C15" s="109"/>
      <c r="D15" s="93"/>
      <c r="E15" s="108" t="s">
        <v>72</v>
      </c>
      <c r="F15" s="109"/>
      <c r="G15" s="118">
        <v>0</v>
      </c>
      <c r="H15" s="118"/>
      <c r="I15" s="119"/>
      <c r="J15" s="120"/>
      <c r="K15" s="24" t="s">
        <v>70</v>
      </c>
    </row>
    <row r="16" spans="2:11" ht="20.100000000000001" customHeight="1" x14ac:dyDescent="0.3">
      <c r="B16" s="108">
        <v>4</v>
      </c>
      <c r="C16" s="109"/>
      <c r="D16" s="93"/>
      <c r="E16" s="112" t="s">
        <v>73</v>
      </c>
      <c r="F16" s="113"/>
      <c r="G16" s="118">
        <v>52</v>
      </c>
      <c r="H16" s="118">
        <v>52</v>
      </c>
      <c r="I16" s="119"/>
      <c r="J16" s="120"/>
      <c r="K16" s="24" t="s">
        <v>101</v>
      </c>
    </row>
    <row r="17" spans="1:11" ht="20.100000000000001" customHeight="1" x14ac:dyDescent="0.3">
      <c r="B17" s="52"/>
      <c r="C17" s="53"/>
      <c r="D17" s="54"/>
      <c r="E17" s="116"/>
      <c r="F17" s="117"/>
      <c r="G17" s="118">
        <v>24</v>
      </c>
      <c r="H17" s="118">
        <v>24</v>
      </c>
      <c r="I17" s="121"/>
      <c r="J17" s="122"/>
      <c r="K17" s="24" t="s">
        <v>101</v>
      </c>
    </row>
    <row r="18" spans="1:11" ht="20.100000000000001" customHeight="1" x14ac:dyDescent="0.3">
      <c r="B18" s="52"/>
      <c r="C18" s="53"/>
      <c r="D18" s="54"/>
      <c r="E18" s="116"/>
      <c r="F18" s="117"/>
      <c r="G18" s="118">
        <v>353</v>
      </c>
      <c r="H18" s="118">
        <v>353</v>
      </c>
      <c r="I18" s="121"/>
      <c r="J18" s="122"/>
      <c r="K18" s="24" t="s">
        <v>100</v>
      </c>
    </row>
    <row r="19" spans="1:11" ht="20.100000000000001" customHeight="1" x14ac:dyDescent="0.3">
      <c r="B19" s="52"/>
      <c r="C19" s="53"/>
      <c r="D19" s="54"/>
      <c r="E19" s="116"/>
      <c r="F19" s="117"/>
      <c r="G19" s="118">
        <v>20</v>
      </c>
      <c r="H19" s="118"/>
      <c r="I19" s="121"/>
      <c r="J19" s="122">
        <v>20</v>
      </c>
      <c r="K19" s="24" t="s">
        <v>101</v>
      </c>
    </row>
    <row r="20" spans="1:11" ht="20.100000000000001" customHeight="1" x14ac:dyDescent="0.3">
      <c r="B20" s="52"/>
      <c r="C20" s="53"/>
      <c r="D20" s="54"/>
      <c r="E20" s="114"/>
      <c r="F20" s="115"/>
      <c r="G20" s="118">
        <v>256</v>
      </c>
      <c r="H20" s="118">
        <v>256</v>
      </c>
      <c r="I20" s="121"/>
      <c r="J20" s="122"/>
      <c r="K20" s="24" t="s">
        <v>102</v>
      </c>
    </row>
    <row r="21" spans="1:11" ht="20.100000000000001" customHeight="1" x14ac:dyDescent="0.3">
      <c r="B21" s="108">
        <v>5</v>
      </c>
      <c r="C21" s="109"/>
      <c r="D21" s="92" t="s">
        <v>39</v>
      </c>
      <c r="E21" s="95" t="s">
        <v>74</v>
      </c>
      <c r="F21" s="95"/>
      <c r="G21" s="118">
        <v>15</v>
      </c>
      <c r="H21" s="118">
        <v>15</v>
      </c>
      <c r="I21" s="119"/>
      <c r="J21" s="120"/>
      <c r="K21" s="24"/>
    </row>
    <row r="22" spans="1:11" ht="20.100000000000001" customHeight="1" x14ac:dyDescent="0.3">
      <c r="B22" s="108">
        <v>6</v>
      </c>
      <c r="C22" s="109"/>
      <c r="D22" s="93"/>
      <c r="E22" s="95"/>
      <c r="F22" s="95"/>
      <c r="G22" s="118">
        <v>0</v>
      </c>
      <c r="H22" s="118"/>
      <c r="I22" s="119"/>
      <c r="J22" s="120"/>
      <c r="K22" s="24"/>
    </row>
    <row r="23" spans="1:11" ht="20.100000000000001" customHeight="1" x14ac:dyDescent="0.3">
      <c r="B23" s="108">
        <v>7</v>
      </c>
      <c r="C23" s="109"/>
      <c r="D23" s="94"/>
      <c r="E23" s="95"/>
      <c r="F23" s="95"/>
      <c r="G23" s="118">
        <v>0</v>
      </c>
      <c r="H23" s="118"/>
      <c r="I23" s="119"/>
      <c r="J23" s="120"/>
      <c r="K23" s="24"/>
    </row>
    <row r="24" spans="1:11" ht="20.100000000000001" customHeight="1" x14ac:dyDescent="0.3">
      <c r="B24" s="87" t="s">
        <v>41</v>
      </c>
      <c r="C24" s="88"/>
      <c r="D24" s="88"/>
      <c r="E24" s="88"/>
      <c r="F24" s="89"/>
      <c r="G24" s="123">
        <f>SUM(G11:G23)</f>
        <v>963.18000000000006</v>
      </c>
      <c r="H24" s="123">
        <f>SUM(H11:H23)</f>
        <v>855</v>
      </c>
      <c r="I24" s="124">
        <f>SUM(I11:J23)</f>
        <v>20</v>
      </c>
      <c r="J24" s="125"/>
      <c r="K24" s="25"/>
    </row>
    <row r="25" spans="1:11" ht="20.100000000000001" customHeight="1" x14ac:dyDescent="0.3">
      <c r="B25" s="13"/>
      <c r="C25" s="13"/>
      <c r="D25" s="13"/>
      <c r="E25" s="13"/>
      <c r="F25" s="13"/>
      <c r="G25" s="13"/>
      <c r="H25" s="13"/>
      <c r="I25" s="13"/>
      <c r="J25" s="26"/>
      <c r="K25" s="13"/>
    </row>
    <row r="26" spans="1:11" ht="20.100000000000001" customHeight="1" x14ac:dyDescent="0.3">
      <c r="B26" s="106" t="s">
        <v>65</v>
      </c>
      <c r="C26" s="106"/>
      <c r="D26" s="106"/>
      <c r="E26" s="106"/>
      <c r="F26" s="106"/>
      <c r="G26" s="106" t="s">
        <v>75</v>
      </c>
      <c r="H26" s="106"/>
      <c r="I26" s="106"/>
      <c r="J26" s="106"/>
      <c r="K26" s="16" t="s">
        <v>76</v>
      </c>
    </row>
    <row r="27" spans="1:11" ht="20.100000000000001" customHeight="1" x14ac:dyDescent="0.3">
      <c r="B27" s="107">
        <f>H24</f>
        <v>855</v>
      </c>
      <c r="C27" s="107"/>
      <c r="D27" s="107"/>
      <c r="E27" s="107"/>
      <c r="F27" s="107"/>
      <c r="G27" s="107">
        <f>I24</f>
        <v>20</v>
      </c>
      <c r="H27" s="107"/>
      <c r="I27" s="107"/>
      <c r="J27" s="107"/>
      <c r="K27" s="27">
        <f>SUM(B27:J27)</f>
        <v>875</v>
      </c>
    </row>
    <row r="28" spans="1:11" ht="20.100000000000001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 ht="20.100000000000001" customHeight="1" x14ac:dyDescent="0.3">
      <c r="B29" s="13" t="s">
        <v>77</v>
      </c>
      <c r="C29" s="13"/>
      <c r="D29" s="13"/>
      <c r="E29" s="13"/>
      <c r="F29" s="13" t="s">
        <v>48</v>
      </c>
      <c r="G29" s="13" t="s">
        <v>78</v>
      </c>
      <c r="H29" s="13"/>
      <c r="I29" s="13"/>
      <c r="J29" s="13" t="s">
        <v>50</v>
      </c>
      <c r="K29" s="13"/>
    </row>
    <row r="32" spans="1:11" ht="17.649999999999999" x14ac:dyDescent="0.3">
      <c r="A32" s="79" t="s">
        <v>79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</row>
    <row r="34" spans="2:11" ht="20.100000000000001" customHeight="1" x14ac:dyDescent="0.3">
      <c r="B34" s="3"/>
      <c r="C34" s="4"/>
      <c r="D34" s="5" t="s">
        <v>52</v>
      </c>
      <c r="E34" s="5"/>
      <c r="F34" s="101" t="str">
        <f>F5</f>
        <v>王凤雨</v>
      </c>
      <c r="G34" s="101"/>
      <c r="H34" s="5" t="s">
        <v>54</v>
      </c>
      <c r="I34" s="4"/>
      <c r="J34" s="101" t="str">
        <f>J5</f>
        <v>经理</v>
      </c>
      <c r="K34" s="102"/>
    </row>
    <row r="35" spans="2:11" ht="20.100000000000001" customHeight="1" x14ac:dyDescent="0.3">
      <c r="B35" s="6"/>
      <c r="C35" s="7"/>
      <c r="D35" s="8" t="s">
        <v>55</v>
      </c>
      <c r="E35" s="8"/>
      <c r="F35" s="103" t="str">
        <f>F6</f>
        <v>北京</v>
      </c>
      <c r="G35" s="103"/>
      <c r="H35" s="8" t="s">
        <v>57</v>
      </c>
      <c r="I35" s="7"/>
      <c r="J35" s="103" t="str">
        <f>J6</f>
        <v>企划活动部</v>
      </c>
      <c r="K35" s="104"/>
    </row>
    <row r="36" spans="2:11" ht="20.100000000000001" customHeight="1" x14ac:dyDescent="0.3">
      <c r="B36" s="6"/>
      <c r="C36" s="7"/>
      <c r="D36" s="8" t="s">
        <v>59</v>
      </c>
      <c r="E36" s="8"/>
      <c r="F36" s="105" t="str">
        <f>F7</f>
        <v>2021/4/20-25</v>
      </c>
      <c r="G36" s="103"/>
      <c r="H36" s="8" t="s">
        <v>60</v>
      </c>
      <c r="I36" s="22"/>
      <c r="J36" s="103">
        <f>J7</f>
        <v>4.26</v>
      </c>
      <c r="K36" s="104"/>
    </row>
    <row r="37" spans="2:11" ht="20.100000000000001" customHeight="1" x14ac:dyDescent="0.3">
      <c r="B37" s="9"/>
      <c r="C37" s="10"/>
      <c r="D37" s="11"/>
      <c r="E37" s="11"/>
      <c r="F37" s="12"/>
      <c r="G37" s="12"/>
      <c r="H37" s="11" t="s">
        <v>61</v>
      </c>
      <c r="I37" s="23"/>
      <c r="J37" s="98" t="str">
        <f>J8</f>
        <v>HMZA-210420-QDH690</v>
      </c>
      <c r="K37" s="99"/>
    </row>
    <row r="38" spans="2:11" ht="20.100000000000001" customHeight="1" x14ac:dyDescent="0.3"/>
    <row r="39" spans="2:11" ht="20.100000000000001" customHeight="1" x14ac:dyDescent="0.3">
      <c r="B39" s="95"/>
      <c r="C39" s="95"/>
      <c r="D39" s="19" t="s">
        <v>80</v>
      </c>
      <c r="E39" s="95" t="s">
        <v>81</v>
      </c>
      <c r="F39" s="95"/>
      <c r="G39" s="17" t="s">
        <v>82</v>
      </c>
      <c r="H39" s="17" t="s">
        <v>83</v>
      </c>
      <c r="I39" s="100" t="s">
        <v>41</v>
      </c>
      <c r="J39" s="100"/>
      <c r="K39" s="28" t="s">
        <v>67</v>
      </c>
    </row>
    <row r="40" spans="2:11" ht="20.100000000000001" customHeight="1" x14ac:dyDescent="0.3">
      <c r="B40" s="95">
        <v>1</v>
      </c>
      <c r="C40" s="95"/>
      <c r="D40" s="20" t="s">
        <v>88</v>
      </c>
      <c r="E40" s="95" t="s">
        <v>89</v>
      </c>
      <c r="F40" s="95"/>
      <c r="G40" s="17">
        <v>100</v>
      </c>
      <c r="H40" s="17">
        <v>5</v>
      </c>
      <c r="I40" s="96">
        <f>G40*H40</f>
        <v>500</v>
      </c>
      <c r="J40" s="97"/>
      <c r="K40" s="29"/>
    </row>
    <row r="41" spans="2:11" ht="20.100000000000001" customHeight="1" x14ac:dyDescent="0.3">
      <c r="B41" s="95">
        <v>2</v>
      </c>
      <c r="C41" s="95"/>
      <c r="D41" s="20" t="s">
        <v>88</v>
      </c>
      <c r="E41" s="95">
        <v>4.24</v>
      </c>
      <c r="F41" s="95"/>
      <c r="G41" s="17">
        <v>200</v>
      </c>
      <c r="H41" s="17">
        <v>1</v>
      </c>
      <c r="I41" s="96">
        <f t="shared" ref="I41:I42" si="0">G41*H41</f>
        <v>200</v>
      </c>
      <c r="J41" s="97"/>
      <c r="K41" s="29"/>
    </row>
    <row r="42" spans="2:11" ht="20.100000000000001" customHeight="1" x14ac:dyDescent="0.3">
      <c r="B42" s="95">
        <v>3</v>
      </c>
      <c r="C42" s="95"/>
      <c r="D42" s="20"/>
      <c r="E42" s="95"/>
      <c r="F42" s="95"/>
      <c r="G42" s="17">
        <v>0</v>
      </c>
      <c r="H42" s="17">
        <v>0</v>
      </c>
      <c r="I42" s="96">
        <f t="shared" si="0"/>
        <v>0</v>
      </c>
      <c r="J42" s="97"/>
      <c r="K42" s="29"/>
    </row>
    <row r="43" spans="2:11" ht="20.100000000000001" customHeight="1" x14ac:dyDescent="0.3">
      <c r="B43" s="87" t="s">
        <v>41</v>
      </c>
      <c r="C43" s="88"/>
      <c r="D43" s="88"/>
      <c r="E43" s="88"/>
      <c r="F43" s="89"/>
      <c r="G43" s="18"/>
      <c r="H43" s="18">
        <f>SUM(H25:H42)</f>
        <v>6</v>
      </c>
      <c r="I43" s="90">
        <f>SUM(I40:J42)</f>
        <v>700</v>
      </c>
      <c r="J43" s="91"/>
      <c r="K43" s="25"/>
    </row>
    <row r="44" spans="2:11" ht="20.100000000000001" customHeight="1" x14ac:dyDescent="0.3">
      <c r="B44" s="13" t="s">
        <v>77</v>
      </c>
      <c r="C44" s="13"/>
      <c r="D44" s="13"/>
      <c r="E44" s="13"/>
      <c r="F44" s="13" t="s">
        <v>48</v>
      </c>
      <c r="G44" s="13" t="s">
        <v>78</v>
      </c>
      <c r="H44" s="13"/>
      <c r="I44" s="13"/>
      <c r="J44" s="13" t="s">
        <v>50</v>
      </c>
      <c r="K44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4"/>
    <mergeCell ref="B15:C15"/>
    <mergeCell ref="E15:F15"/>
    <mergeCell ref="I15:J15"/>
    <mergeCell ref="B16:C16"/>
    <mergeCell ref="I16:J16"/>
    <mergeCell ref="E16:F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I40:J40"/>
    <mergeCell ref="F34:G34"/>
    <mergeCell ref="J34:K34"/>
    <mergeCell ref="F35:G35"/>
    <mergeCell ref="J35:K35"/>
    <mergeCell ref="F36:G36"/>
    <mergeCell ref="J36:K36"/>
    <mergeCell ref="B43:F43"/>
    <mergeCell ref="I43:J43"/>
    <mergeCell ref="D11:D16"/>
    <mergeCell ref="D21:D23"/>
    <mergeCell ref="B41:C41"/>
    <mergeCell ref="E41:F41"/>
    <mergeCell ref="I41:J41"/>
    <mergeCell ref="B42:C42"/>
    <mergeCell ref="E42:F42"/>
    <mergeCell ref="I42:J42"/>
    <mergeCell ref="J37:K37"/>
    <mergeCell ref="B39:C39"/>
    <mergeCell ref="E39:F39"/>
    <mergeCell ref="I39:J39"/>
    <mergeCell ref="B40:C40"/>
    <mergeCell ref="E40:F40"/>
  </mergeCells>
  <phoneticPr fontId="12" type="noConversion"/>
  <pageMargins left="0.69930555555555596" right="0.69930555555555596" top="0.75" bottom="0.75" header="0.3" footer="0.3"/>
  <pageSetup paperSize="9" scale="8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2021-04-26T04:01:06Z</cp:lastPrinted>
  <dcterms:created xsi:type="dcterms:W3CDTF">2014-04-15T08:52:00Z</dcterms:created>
  <dcterms:modified xsi:type="dcterms:W3CDTF">2021-04-26T04:04:17Z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