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<sst xmlns="http://schemas.openxmlformats.org/spreadsheetml/2006/main" count="57" uniqueCount="57">
  <si>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【借款报销单】</t>
  </si>
  <si>
    <t>团号：
HMEA-230615-ZJT854</t>
  </si>
  <si>
    <t>会议日期：6月1日-7月1日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</si>
  <si>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</si>
  <si>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</si>
  <si>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</si>
  <si>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</si>
  <si>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</si>
  <si>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</si>
  <si>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</si>
  <si>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</si>
  <si>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</si>
  <si>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</si>
  <si>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</si>
  <si>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</si>
  <si>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</si>
  <si>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</si>
  <si>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</si>
  <si>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</si>
  <si>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</si>
  <si>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</si>
  <si>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</si>
  <si>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</si>
  <si>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</si>
  <si>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</si>
  <si>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</si>
  <si>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</si>
  <si>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</si>
  <si>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</si>
  <si>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</si>
  <si>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</si>
  <si>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</si>
  <si>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</si>
  <si>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</si>
  <si>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</si>
  <si>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</si>
  <si>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</si>
  <si>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</si>
  <si>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</si>
  <si>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</si>
  <si>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</si>
  <si>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</si>
  <si>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印尼落地签</t>
  </si>
  <si>
    <t>荷兰签证费</t>
  </si>
  <si>
    <t>西班牙签证费</t>
  </si>
  <si>
    <t>匈牙利签证费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</si>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</sst>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35" workbookViewId="0">
      <selection activeCell="H49" sqref="H49"/>
    </sheetView>
  </sheetViews>
  <sheetFormatPr defaultColWidth="9" defaultRowHeight="21" customHeight="1"/>
  <cols>
    <col min="1" max="1" width="9" style="2"/>
    <col min="2" max="2" width="16.7777777777778" customWidth="1"/>
    <col min="3" max="3" width="14.4444444444444" style="3" customWidth="1"/>
    <col min="6" max="6" width="14.9166666666667" customWidth="1"/>
    <col min="7" max="7" width="13.6481481481481" customWidth="1"/>
    <col min="8" max="8" width="14.5925925925926" customWidth="1"/>
    <col min="9" max="9" width="24.8888888888889" customWidth="1"/>
    <col min="10" max="10" width="39.444444444444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36"/>
      <c r="J4" s="36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6" si="0"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7"/>
      <c r="J20" s="43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0"/>
      <c r="J21" s="44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7"/>
      <c r="J22" s="42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7"/>
      <c r="J23" s="43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0"/>
      <c r="J24" s="44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7"/>
      <c r="J25" s="38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7"/>
      <c r="J26" s="39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0"/>
      <c r="J27" s="41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7"/>
      <c r="J28" s="38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7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7"/>
      <c r="J30" s="43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7"/>
      <c r="J31" s="43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0"/>
      <c r="J32" s="44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7"/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7"/>
      <c r="J34" s="4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7"/>
      <c r="J35" s="4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7"/>
      <c r="J36" s="46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0"/>
      <c r="J37" s="47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7"/>
      <c r="J38" s="42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7"/>
      <c r="J39" s="43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0"/>
      <c r="J40" s="44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7"/>
      <c r="J41" s="38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7"/>
      <c r="J42" s="39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7"/>
      <c r="J43" s="39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0"/>
      <c r="J44" s="41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14161.81</v>
      </c>
      <c r="G45" s="15">
        <v>0</v>
      </c>
      <c r="H45" s="15">
        <f>F45+G45</f>
        <v>14161.81</v>
      </c>
      <c r="I45" s="48" t="s">
        <v>42</v>
      </c>
      <c r="J45" s="45"/>
    </row>
    <row r="46" customHeight="1" spans="1:10">
      <c r="A46" s="26"/>
      <c r="B46" s="14"/>
      <c r="C46" s="15"/>
      <c r="D46" s="16"/>
      <c r="E46" s="15"/>
      <c r="F46" s="15">
        <v>625</v>
      </c>
      <c r="G46" s="15">
        <v>0</v>
      </c>
      <c r="H46" s="15">
        <f>F46+G46</f>
        <v>625</v>
      </c>
      <c r="I46" s="48" t="s">
        <v>43</v>
      </c>
      <c r="J46" s="46"/>
    </row>
    <row r="47" customHeight="1" spans="1:10">
      <c r="A47" s="26"/>
      <c r="B47" s="14"/>
      <c r="C47" s="15"/>
      <c r="D47" s="16"/>
      <c r="E47" s="15"/>
      <c r="F47" s="15">
        <v>3142</v>
      </c>
      <c r="G47" s="27">
        <v>0</v>
      </c>
      <c r="H47" s="15">
        <f>F47+G47</f>
        <v>3142</v>
      </c>
      <c r="I47" s="48" t="s">
        <v>44</v>
      </c>
      <c r="J47" s="46"/>
    </row>
    <row r="48" customHeight="1" spans="1:10">
      <c r="A48" s="26"/>
      <c r="B48" s="14"/>
      <c r="C48" s="15"/>
      <c r="D48" s="16"/>
      <c r="E48" s="15"/>
      <c r="F48" s="15">
        <v>625</v>
      </c>
      <c r="G48" s="15">
        <v>0</v>
      </c>
      <c r="H48" s="15">
        <f>F48+G48</f>
        <v>625</v>
      </c>
      <c r="I48" s="48" t="s">
        <v>45</v>
      </c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>F49+G49</f>
        <v>0</v>
      </c>
      <c r="I49" s="48"/>
      <c r="J49" s="46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>F50+G50</f>
        <v>0</v>
      </c>
      <c r="I50" s="48"/>
      <c r="J50" s="46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>F51+G51</f>
        <v>0</v>
      </c>
      <c r="I51" s="37"/>
      <c r="J51" s="46"/>
    </row>
    <row r="52" s="1" customFormat="1" customHeight="1" spans="1:10">
      <c r="A52" s="17"/>
      <c r="B52" s="18" t="s">
        <v>46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18553.81</v>
      </c>
      <c r="G52" s="19">
        <f>SUM(G45:G51)</f>
        <v>0</v>
      </c>
      <c r="H52" s="19">
        <f>SUM(H45:H51)</f>
        <v>18553.81</v>
      </c>
      <c r="I52" s="40"/>
      <c r="J52" s="47"/>
    </row>
    <row r="53" customHeight="1" spans="1:10">
      <c r="A53" s="17"/>
      <c r="B53" s="18" t="s">
        <v>47</v>
      </c>
      <c r="C53" s="19">
        <f>SUM(C52,C44,C40,C37,C32,C27,C24,C21,C16,C13)</f>
        <v>0</v>
      </c>
      <c r="D53" s="19">
        <f t="shared" ref="D53:H53" si="20">SUM(D52,D44,D40,D37,D32,D27,D24,D21,D16,D13)</f>
        <v>0</v>
      </c>
      <c r="E53" s="19">
        <f t="shared" si="20"/>
        <v>0</v>
      </c>
      <c r="F53" s="19">
        <f t="shared" si="20"/>
        <v>18553.81</v>
      </c>
      <c r="G53" s="19">
        <f t="shared" si="20"/>
        <v>0</v>
      </c>
      <c r="H53" s="19">
        <f t="shared" si="20"/>
        <v>18553.81</v>
      </c>
      <c r="I53" s="40"/>
      <c r="J53" s="49"/>
    </row>
    <row r="57" customHeight="1" spans="1:9">
      <c r="A57" s="28" t="s">
        <v>48</v>
      </c>
      <c r="B57" s="29"/>
      <c r="C57" s="30" t="s">
        <v>49</v>
      </c>
      <c r="D57" s="30"/>
      <c r="E57" s="30" t="s">
        <v>50</v>
      </c>
      <c r="F57" s="30"/>
      <c r="G57" s="30" t="s">
        <v>51</v>
      </c>
      <c r="H57" s="30"/>
      <c r="I57" s="50" t="s">
        <v>52</v>
      </c>
    </row>
    <row r="58" customHeight="1" spans="1:9">
      <c r="A58" s="31">
        <f>C53</f>
        <v>0</v>
      </c>
      <c r="B58" s="32"/>
      <c r="C58" s="32">
        <f>H53</f>
        <v>18553.81</v>
      </c>
      <c r="D58" s="32"/>
      <c r="E58" s="32">
        <f>F53</f>
        <v>18553.81</v>
      </c>
      <c r="F58" s="32"/>
      <c r="G58" s="32">
        <f>G53</f>
        <v>0</v>
      </c>
      <c r="H58" s="32"/>
      <c r="I58" s="51">
        <f>A58-C58</f>
        <v>-18553.81</v>
      </c>
    </row>
    <row r="60" customHeight="1" spans="1:9">
      <c r="A60" s="33" t="s">
        <v>53</v>
      </c>
      <c r="B60" s="1"/>
      <c r="C60" s="34" t="s">
        <v>54</v>
      </c>
      <c r="D60" s="33"/>
      <c r="E60" s="33" t="s">
        <v>55</v>
      </c>
      <c r="F60" s="33"/>
      <c r="G60" s="33" t="s">
        <v>56</v>
      </c>
      <c r="H60" s="33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2017-09-06T05:53:00Z</cp:lastPrinted>
  <dcterms:modified xsi:type="dcterms:W3CDTF">2024-03-05T09:10:51Z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CB07D7841A734C2EAC904F53669FDF00_13</vt:lpwstr>
  </property>
</Properties>
</file>