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360报销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5" i="3" l="1"/>
  <c r="H54" i="3"/>
  <c r="H39" i="3"/>
  <c r="F39" i="3"/>
  <c r="F29" i="3"/>
  <c r="H29" i="3"/>
  <c r="F54" i="3"/>
  <c r="F46" i="3"/>
  <c r="F42" i="3"/>
  <c r="F34" i="3"/>
  <c r="F24" i="3"/>
  <c r="F21" i="3"/>
  <c r="F16" i="3"/>
  <c r="F13" i="3"/>
  <c r="F55" i="3"/>
  <c r="H25" i="3"/>
  <c r="H26" i="3"/>
  <c r="H27" i="3"/>
  <c r="G25" i="2"/>
  <c r="J35" i="2"/>
  <c r="I43" i="2"/>
  <c r="H43" i="2"/>
  <c r="F35" i="2"/>
  <c r="H25" i="2"/>
  <c r="B28" i="2"/>
  <c r="I25" i="2"/>
  <c r="G28" i="2"/>
  <c r="K28" i="2"/>
  <c r="E47" i="3"/>
  <c r="E54" i="3"/>
  <c r="E43" i="3"/>
  <c r="E46" i="3"/>
  <c r="E40" i="3"/>
  <c r="E42" i="3"/>
  <c r="E35" i="3"/>
  <c r="E39" i="3"/>
  <c r="E30" i="3"/>
  <c r="E34" i="3"/>
  <c r="E25" i="3"/>
  <c r="E29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0" i="3"/>
  <c r="H31" i="3"/>
  <c r="H32" i="3"/>
  <c r="H33" i="3"/>
  <c r="H34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C60" i="3"/>
  <c r="I60" i="3"/>
  <c r="G54" i="3"/>
  <c r="G46" i="3"/>
  <c r="G42" i="3"/>
  <c r="G39" i="3"/>
  <c r="G34" i="3"/>
  <c r="G29" i="3"/>
  <c r="G24" i="3"/>
  <c r="G21" i="3"/>
  <c r="G16" i="3"/>
  <c r="G13" i="3"/>
  <c r="G55" i="3"/>
  <c r="G60" i="3"/>
  <c r="E60" i="3"/>
  <c r="D54" i="3"/>
  <c r="D46" i="3"/>
  <c r="D42" i="3"/>
  <c r="D39" i="3"/>
  <c r="D34" i="3"/>
  <c r="D29" i="3"/>
  <c r="D24" i="3"/>
  <c r="D21" i="3"/>
  <c r="D16" i="3"/>
  <c r="D13" i="3"/>
  <c r="D55" i="3"/>
  <c r="C54" i="3"/>
  <c r="C46" i="3"/>
  <c r="C42" i="3"/>
  <c r="C39" i="3"/>
  <c r="C34" i="3"/>
  <c r="C29" i="3"/>
  <c r="C24" i="3"/>
  <c r="C21" i="3"/>
  <c r="C16" i="3"/>
  <c r="C13" i="3"/>
  <c r="C55" i="3"/>
</calcChain>
</file>

<file path=xl/sharedStrings.xml><?xml version="1.0" encoding="utf-8"?>
<sst xmlns="http://schemas.openxmlformats.org/spreadsheetml/2006/main" count="123" uniqueCount="103">
  <si>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</si>
  <si>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</si>
  <si>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</si>
  <si>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</si>
  <si>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</si>
  <si>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</si>
  <si>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</si>
  <si>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</si>
  <si>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</si>
  <si>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</si>
  <si>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</si>
  <si>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</si>
  <si>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</si>
  <si>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</si>
  <si>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</si>
  <si>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</si>
  <si>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</si>
  <si>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</si>
  <si>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</si>
  <si>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</si>
  <si>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</si>
  <si>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</si>
  <si>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</si>
  <si>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</si>
  <si>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</si>
  <si>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</si>
  <si>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</si>
  <si>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</si>
  <si>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</si>
  <si>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</si>
  <si>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</si>
  <si>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</si>
  <si>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</si>
  <si>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</si>
  <si>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</si>
  <si>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</si>
  <si>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</si>
  <si>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</si>
  <si>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</si>
  <si>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</si>
  <si>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</si>
  <si>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</si>
  <si>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</si>
  <si>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</si>
  <si>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</si>
  <si>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</si>
  <si>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</si>
  <si>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</si>
  <si>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</si>
  <si>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</si>
  <si>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</si>
  <si>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</si>
  <si>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</si>
  <si>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</si>
  <si>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</si>
  <si>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</si>
  <si>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</si>
  <si>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</si>
  <si>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</si>
  <si>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</si>
  <si>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</si>
  <si>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</si>
  <si>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</si>
  <si>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</si>
  <si>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</si>
  <si>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</si>
  <si>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</si>
  <si>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</si>
  <si>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</si>
  <si>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</si>
  <si>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</si>
  <si>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</si>
  <si>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</si>
  <si>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</si>
  <si>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</si>
  <si>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</si>
  <si>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</si>
  <si>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</si>
  <si>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</si>
  <si>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</si>
  <si>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</si>
  <si>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</si>
  <si>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</si>
  <si>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会议日期：1月14日-19日</t>
    <rPh sb="6" eb="7">
      <t>yue</t>
    </rPh>
    <rPh sb="9" eb="10">
      <t>ri</t>
    </rPh>
    <rPh sb="13" eb="14">
      <t>ri</t>
    </rPh>
    <phoneticPr fontId="12" type="noConversion"/>
  </si>
  <si>
    <t>顺丰到付</t>
    <rPh sb="0" eb="1">
      <t>shun feng</t>
    </rPh>
    <rPh sb="2" eb="3">
      <t>dao</t>
    </rPh>
    <rPh sb="3" eb="4">
      <t>fu</t>
    </rPh>
    <phoneticPr fontId="12" type="noConversion"/>
  </si>
  <si>
    <t>顺丰到付</t>
    <rPh sb="0" eb="1">
      <t>shun feng</t>
    </rPh>
    <rPh sb="2" eb="3">
      <t>dao fu</t>
    </rPh>
    <phoneticPr fontId="12" type="noConversion"/>
  </si>
  <si>
    <t>1月14日-19日</t>
    <rPh sb="1" eb="2">
      <t>yue</t>
    </rPh>
    <rPh sb="4" eb="5">
      <t>ri</t>
    </rPh>
    <rPh sb="8" eb="9">
      <t>ri</t>
    </rPh>
    <phoneticPr fontId="12" type="noConversion"/>
  </si>
  <si>
    <t>2月26日</t>
    <rPh sb="1" eb="2">
      <t>yue</t>
    </rPh>
    <rPh sb="4" eb="5">
      <t>ri</t>
    </rPh>
    <phoneticPr fontId="12" type="noConversion"/>
  </si>
  <si>
    <t>1月18日（侯莹）</t>
    <rPh sb="1" eb="2">
      <t>yue</t>
    </rPh>
    <rPh sb="4" eb="5">
      <t>ri</t>
    </rPh>
    <rPh sb="6" eb="7">
      <t>hou ying</t>
    </rPh>
    <phoneticPr fontId="12" type="noConversion"/>
  </si>
  <si>
    <t>1月18日（侯莹）酒店-餐厅</t>
    <rPh sb="1" eb="2">
      <t>yue</t>
    </rPh>
    <rPh sb="4" eb="5">
      <t>ri</t>
    </rPh>
    <rPh sb="6" eb="7">
      <t>hou ying</t>
    </rPh>
    <rPh sb="9" eb="10">
      <t>jiu dian</t>
    </rPh>
    <rPh sb="12" eb="13">
      <t>can tin</t>
    </rPh>
    <phoneticPr fontId="12" type="noConversion"/>
  </si>
  <si>
    <t>1月18日（侯莹）酒店-机场</t>
    <rPh sb="1" eb="2">
      <t>yue</t>
    </rPh>
    <rPh sb="4" eb="5">
      <t>ri</t>
    </rPh>
    <rPh sb="6" eb="7">
      <t>hou ying</t>
    </rPh>
    <rPh sb="9" eb="10">
      <t>jiu dian</t>
    </rPh>
    <rPh sb="12" eb="13">
      <t>ji chang</t>
    </rPh>
    <phoneticPr fontId="12" type="noConversion"/>
  </si>
  <si>
    <t>1月18日（侯莹）餐厅-酒店</t>
    <rPh sb="1" eb="2">
      <t>yue</t>
    </rPh>
    <rPh sb="4" eb="5">
      <t>ri</t>
    </rPh>
    <rPh sb="6" eb="7">
      <t>hou ying</t>
    </rPh>
    <rPh sb="9" eb="10">
      <t>can ting</t>
    </rPh>
    <rPh sb="12" eb="13">
      <t>jiu dian</t>
    </rPh>
    <phoneticPr fontId="12" type="noConversion"/>
  </si>
  <si>
    <t>详见滴滴明细</t>
    <rPh sb="0" eb="1">
      <t>xiang jian</t>
    </rPh>
    <rPh sb="2" eb="3">
      <t>di di</t>
    </rPh>
    <rPh sb="4" eb="5">
      <t>ming xi</t>
    </rPh>
    <phoneticPr fontId="12" type="noConversion"/>
  </si>
  <si>
    <t>1月14日 家-机场含过路费5元</t>
    <rPh sb="1" eb="2">
      <t>yue</t>
    </rPh>
    <rPh sb="4" eb="5">
      <t>ri</t>
    </rPh>
    <rPh sb="6" eb="7">
      <t>jia</t>
    </rPh>
    <rPh sb="8" eb="9">
      <t>ji chang</t>
    </rPh>
    <rPh sb="10" eb="11">
      <t>han</t>
    </rPh>
    <rPh sb="11" eb="12">
      <t>guo lu fei</t>
    </rPh>
    <rPh sb="15" eb="16">
      <t>y</t>
    </rPh>
    <phoneticPr fontId="12" type="noConversion"/>
  </si>
  <si>
    <t>1月17日 外出餐厅-酒店</t>
    <rPh sb="1" eb="2">
      <t>yue</t>
    </rPh>
    <rPh sb="4" eb="5">
      <t>ri</t>
    </rPh>
    <rPh sb="6" eb="7">
      <t>wai chu</t>
    </rPh>
    <rPh sb="8" eb="9">
      <t>can ting</t>
    </rPh>
    <rPh sb="11" eb="12">
      <t>jiu dian</t>
    </rPh>
    <phoneticPr fontId="12" type="noConversion"/>
  </si>
  <si>
    <t>1月9日360开会，公司-360</t>
    <rPh sb="1" eb="2">
      <t>yue</t>
    </rPh>
    <rPh sb="3" eb="4">
      <t>ri</t>
    </rPh>
    <rPh sb="7" eb="8">
      <t>kai hui</t>
    </rPh>
    <rPh sb="10" eb="11">
      <t>gogn si</t>
    </rPh>
    <phoneticPr fontId="12" type="noConversion"/>
  </si>
  <si>
    <t>1月9日360开会，360-家</t>
    <rPh sb="1" eb="2">
      <t>yue</t>
    </rPh>
    <rPh sb="3" eb="4">
      <t>ri</t>
    </rPh>
    <rPh sb="7" eb="8">
      <t>kai hui</t>
    </rPh>
    <rPh sb="14" eb="15">
      <t>jia</t>
    </rPh>
    <phoneticPr fontId="12" type="noConversion"/>
  </si>
  <si>
    <t>闪送</t>
    <rPh sb="0" eb="1">
      <t>shan song</t>
    </rPh>
    <phoneticPr fontId="12" type="noConversion"/>
  </si>
  <si>
    <t>团号：HMZA-190114-QSK695</t>
    <phoneticPr fontId="12" type="noConversion"/>
  </si>
  <si>
    <t>相框+礼品盒</t>
    <rPh sb="0" eb="1">
      <t>xaing kuang</t>
    </rPh>
    <rPh sb="3" eb="4">
      <t>li pin he</t>
    </rPh>
    <phoneticPr fontId="12" type="noConversion"/>
  </si>
  <si>
    <t>伴手礼样品</t>
    <rPh sb="0" eb="1">
      <t>ban shou li</t>
    </rPh>
    <rPh sb="3" eb="4">
      <t>yang pin</t>
    </rPh>
    <phoneticPr fontId="12" type="noConversion"/>
  </si>
  <si>
    <t>奖杯打样</t>
    <rPh sb="0" eb="1">
      <t>jiang bei</t>
    </rPh>
    <rPh sb="2" eb="3">
      <t>da ynag</t>
    </rPh>
    <phoneticPr fontId="12" type="noConversion"/>
  </si>
  <si>
    <t>相框外包装</t>
    <rPh sb="0" eb="1">
      <t>xiang kuang</t>
    </rPh>
    <rPh sb="2" eb="3">
      <t>wai bao zhuang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</si>
</sst>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/>
    </xf>
    <xf numFmtId="0" fontId="3" fillId="3" borderId="13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left" vertical="center"/>
    </xf>
    <xf numFmtId="0" fontId="3" fillId="3" borderId="14" xfId="2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left" vertical="center"/>
    </xf>
    <xf numFmtId="0" fontId="3" fillId="3" borderId="15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21" workbookViewId="0">
      <selection activeCell="H56" sqref="H5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10.6640625" customWidth="1"/>
    <col min="8" max="8" width="9.6640625" bestFit="1" customWidth="1"/>
    <col min="9" max="9" width="24.83203125" customWidth="1"/>
    <col min="10" max="10" width="39.5" customWidth="1"/>
  </cols>
  <sheetData>
    <row r="2" spans="1:12" ht="21" customHeight="1" x14ac:dyDescent="0.15">
      <c r="C2" s="56" t="s">
        <v>0</v>
      </c>
      <c r="D2" s="56"/>
      <c r="E2" s="56"/>
      <c r="F2" s="56"/>
      <c r="G2" s="56"/>
      <c r="H2" s="56"/>
      <c r="I2" s="44"/>
      <c r="J2" s="44"/>
      <c r="K2" s="44"/>
      <c r="L2" s="44"/>
    </row>
    <row r="4" spans="1:12" ht="21" customHeight="1" x14ac:dyDescent="0.15">
      <c r="H4" s="83" t="s">
        <v>98</v>
      </c>
      <c r="I4" s="83"/>
      <c r="J4" s="83" t="s">
        <v>83</v>
      </c>
    </row>
    <row r="5" spans="1:12" ht="21" customHeight="1" x14ac:dyDescent="0.15">
      <c r="H5" s="84"/>
      <c r="I5" s="84"/>
      <c r="J5" s="84"/>
    </row>
    <row r="6" spans="1:12" ht="21" customHeight="1" x14ac:dyDescent="0.15">
      <c r="A6" s="67" t="s">
        <v>1</v>
      </c>
      <c r="B6" s="72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72" t="s">
        <v>5</v>
      </c>
    </row>
    <row r="7" spans="1:12" ht="21" customHeight="1" x14ac:dyDescent="0.15">
      <c r="A7" s="67"/>
      <c r="B7" s="7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2"/>
    </row>
    <row r="8" spans="1:12" ht="21" customHeight="1" x14ac:dyDescent="0.15">
      <c r="A8" s="68">
        <v>1</v>
      </c>
      <c r="B8" s="62" t="s">
        <v>13</v>
      </c>
      <c r="C8" s="73">
        <v>0</v>
      </c>
      <c r="D8" s="76"/>
      <c r="E8" s="73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77" t="s">
        <v>14</v>
      </c>
    </row>
    <row r="9" spans="1:12" ht="21" customHeight="1" x14ac:dyDescent="0.15">
      <c r="A9" s="68"/>
      <c r="B9" s="62"/>
      <c r="C9" s="73"/>
      <c r="D9" s="76"/>
      <c r="E9" s="73"/>
      <c r="F9" s="37">
        <v>0</v>
      </c>
      <c r="G9" s="37">
        <v>0</v>
      </c>
      <c r="H9" s="37">
        <f t="shared" si="0"/>
        <v>0</v>
      </c>
      <c r="I9" s="45"/>
      <c r="J9" s="78"/>
    </row>
    <row r="10" spans="1:12" ht="21" customHeight="1" x14ac:dyDescent="0.15">
      <c r="A10" s="68"/>
      <c r="B10" s="62"/>
      <c r="C10" s="73"/>
      <c r="D10" s="76"/>
      <c r="E10" s="73"/>
      <c r="F10" s="37">
        <v>0</v>
      </c>
      <c r="G10" s="37">
        <v>0</v>
      </c>
      <c r="H10" s="37">
        <f t="shared" si="0"/>
        <v>0</v>
      </c>
      <c r="I10" s="45"/>
      <c r="J10" s="78"/>
    </row>
    <row r="11" spans="1:12" ht="21" customHeight="1" x14ac:dyDescent="0.15">
      <c r="A11" s="68"/>
      <c r="B11" s="62"/>
      <c r="C11" s="73"/>
      <c r="D11" s="76"/>
      <c r="E11" s="73"/>
      <c r="F11" s="37">
        <v>0</v>
      </c>
      <c r="G11" s="37">
        <v>0</v>
      </c>
      <c r="H11" s="37">
        <f t="shared" si="0"/>
        <v>0</v>
      </c>
      <c r="I11" s="45"/>
      <c r="J11" s="78"/>
    </row>
    <row r="12" spans="1:12" ht="21" customHeight="1" x14ac:dyDescent="0.15">
      <c r="A12" s="68"/>
      <c r="B12" s="62"/>
      <c r="C12" s="73"/>
      <c r="D12" s="76"/>
      <c r="E12" s="73"/>
      <c r="F12" s="37">
        <v>0</v>
      </c>
      <c r="G12" s="37">
        <v>0</v>
      </c>
      <c r="H12" s="37">
        <f t="shared" si="0"/>
        <v>0</v>
      </c>
      <c r="I12" s="45"/>
      <c r="J12" s="78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9"/>
    </row>
    <row r="14" spans="1:12" ht="21" customHeight="1" x14ac:dyDescent="0.15">
      <c r="A14" s="69">
        <v>2</v>
      </c>
      <c r="B14" s="63" t="s">
        <v>16</v>
      </c>
      <c r="C14" s="74">
        <v>0</v>
      </c>
      <c r="D14" s="69"/>
      <c r="E14" s="74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7" t="s">
        <v>17</v>
      </c>
    </row>
    <row r="15" spans="1:12" ht="21" customHeight="1" x14ac:dyDescent="0.15">
      <c r="A15" s="70"/>
      <c r="B15" s="64"/>
      <c r="C15" s="75"/>
      <c r="D15" s="70"/>
      <c r="E15" s="75"/>
      <c r="F15" s="37">
        <v>0</v>
      </c>
      <c r="G15" s="37">
        <v>0</v>
      </c>
      <c r="H15" s="37">
        <f t="shared" ref="H15" si="3">F15+G15</f>
        <v>0</v>
      </c>
      <c r="I15" s="45"/>
      <c r="J15" s="78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9"/>
    </row>
    <row r="17" spans="1:10" ht="21" customHeight="1" x14ac:dyDescent="0.15">
      <c r="A17" s="68">
        <v>3</v>
      </c>
      <c r="B17" s="62" t="s">
        <v>19</v>
      </c>
      <c r="C17" s="73">
        <v>0</v>
      </c>
      <c r="D17" s="76"/>
      <c r="E17" s="7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5" t="s">
        <v>20</v>
      </c>
    </row>
    <row r="18" spans="1:10" ht="21" customHeight="1" x14ac:dyDescent="0.15">
      <c r="A18" s="68"/>
      <c r="B18" s="62"/>
      <c r="C18" s="73"/>
      <c r="D18" s="76"/>
      <c r="E18" s="73"/>
      <c r="F18" s="37">
        <v>0</v>
      </c>
      <c r="G18" s="37">
        <v>0</v>
      </c>
      <c r="H18" s="37">
        <f t="shared" si="0"/>
        <v>0</v>
      </c>
      <c r="I18" s="45"/>
      <c r="J18" s="86"/>
    </row>
    <row r="19" spans="1:10" ht="21" customHeight="1" x14ac:dyDescent="0.15">
      <c r="A19" s="68"/>
      <c r="B19" s="62"/>
      <c r="C19" s="73"/>
      <c r="D19" s="76"/>
      <c r="E19" s="73"/>
      <c r="F19" s="37">
        <v>0</v>
      </c>
      <c r="G19" s="37">
        <v>0</v>
      </c>
      <c r="H19" s="37">
        <f t="shared" si="0"/>
        <v>0</v>
      </c>
      <c r="I19" s="45"/>
      <c r="J19" s="86"/>
    </row>
    <row r="20" spans="1:10" ht="21" customHeight="1" x14ac:dyDescent="0.15">
      <c r="A20" s="68"/>
      <c r="B20" s="62"/>
      <c r="C20" s="73"/>
      <c r="D20" s="76"/>
      <c r="E20" s="73"/>
      <c r="F20" s="37">
        <v>0</v>
      </c>
      <c r="G20" s="37">
        <v>0</v>
      </c>
      <c r="H20" s="37">
        <f t="shared" si="0"/>
        <v>0</v>
      </c>
      <c r="I20" s="45"/>
      <c r="J20" s="86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7"/>
    </row>
    <row r="22" spans="1:10" ht="21" customHeight="1" x14ac:dyDescent="0.15">
      <c r="A22" s="68">
        <v>4</v>
      </c>
      <c r="B22" s="62" t="s">
        <v>22</v>
      </c>
      <c r="C22" s="73">
        <v>0</v>
      </c>
      <c r="D22" s="76"/>
      <c r="E22" s="7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5" t="s">
        <v>23</v>
      </c>
    </row>
    <row r="23" spans="1:10" ht="21" customHeight="1" x14ac:dyDescent="0.15">
      <c r="A23" s="68"/>
      <c r="B23" s="62"/>
      <c r="C23" s="73"/>
      <c r="D23" s="76"/>
      <c r="E23" s="73"/>
      <c r="F23" s="37">
        <v>0</v>
      </c>
      <c r="G23" s="37">
        <v>0</v>
      </c>
      <c r="H23" s="37">
        <f t="shared" si="0"/>
        <v>0</v>
      </c>
      <c r="I23" s="45"/>
      <c r="J23" s="86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7"/>
    </row>
    <row r="25" spans="1:10" ht="21" customHeight="1" x14ac:dyDescent="0.15">
      <c r="A25" s="69">
        <v>5</v>
      </c>
      <c r="B25" s="63" t="s">
        <v>25</v>
      </c>
      <c r="C25" s="74">
        <v>0</v>
      </c>
      <c r="D25" s="69"/>
      <c r="E25" s="74">
        <f t="shared" si="2"/>
        <v>0</v>
      </c>
      <c r="F25" s="37">
        <v>1314</v>
      </c>
      <c r="G25" s="37">
        <v>0</v>
      </c>
      <c r="H25" s="37">
        <f t="shared" si="0"/>
        <v>1314</v>
      </c>
      <c r="I25" s="45" t="s">
        <v>99</v>
      </c>
      <c r="J25" s="77" t="s">
        <v>26</v>
      </c>
    </row>
    <row r="26" spans="1:10" ht="21" customHeight="1" x14ac:dyDescent="0.15">
      <c r="A26" s="71"/>
      <c r="B26" s="119"/>
      <c r="C26" s="120"/>
      <c r="D26" s="71"/>
      <c r="E26" s="120"/>
      <c r="F26" s="55">
        <v>712.5</v>
      </c>
      <c r="G26" s="55">
        <v>0</v>
      </c>
      <c r="H26" s="55">
        <f t="shared" si="0"/>
        <v>712.5</v>
      </c>
      <c r="I26" s="45" t="s">
        <v>100</v>
      </c>
      <c r="J26" s="78"/>
    </row>
    <row r="27" spans="1:10" ht="21" customHeight="1" x14ac:dyDescent="0.15">
      <c r="A27" s="71"/>
      <c r="B27" s="119"/>
      <c r="C27" s="120"/>
      <c r="D27" s="71"/>
      <c r="E27" s="120"/>
      <c r="F27" s="55">
        <v>416</v>
      </c>
      <c r="G27" s="55">
        <v>0</v>
      </c>
      <c r="H27" s="55">
        <f t="shared" si="0"/>
        <v>416</v>
      </c>
      <c r="I27" s="45" t="s">
        <v>101</v>
      </c>
      <c r="J27" s="78"/>
    </row>
    <row r="28" spans="1:10" ht="21" customHeight="1" x14ac:dyDescent="0.15">
      <c r="A28" s="71"/>
      <c r="B28" s="119"/>
      <c r="C28" s="120"/>
      <c r="D28" s="71"/>
      <c r="E28" s="120"/>
      <c r="F28" s="55"/>
      <c r="G28" s="55"/>
      <c r="H28" s="55"/>
      <c r="I28" s="45"/>
      <c r="J28" s="78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SUM(E25)</f>
        <v>0</v>
      </c>
      <c r="F29" s="40">
        <f>SUM(F25:F28)</f>
        <v>2442.5</v>
      </c>
      <c r="G29" s="40">
        <f>SUM(G25:G28)</f>
        <v>0</v>
      </c>
      <c r="H29" s="40">
        <f>SUM(H25:H28)</f>
        <v>2442.5</v>
      </c>
      <c r="I29" s="46"/>
      <c r="J29" s="79"/>
    </row>
    <row r="30" spans="1:10" ht="21" customHeight="1" x14ac:dyDescent="0.15">
      <c r="A30" s="68">
        <v>6</v>
      </c>
      <c r="B30" s="62" t="s">
        <v>28</v>
      </c>
      <c r="C30" s="73">
        <v>0</v>
      </c>
      <c r="D30" s="76"/>
      <c r="E30" s="73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77" t="s">
        <v>29</v>
      </c>
    </row>
    <row r="31" spans="1:10" ht="21" customHeight="1" x14ac:dyDescent="0.15">
      <c r="A31" s="68"/>
      <c r="B31" s="62"/>
      <c r="C31" s="73"/>
      <c r="D31" s="76"/>
      <c r="E31" s="73"/>
      <c r="F31" s="37">
        <v>0</v>
      </c>
      <c r="G31" s="37">
        <v>0</v>
      </c>
      <c r="H31" s="37">
        <f t="shared" si="0"/>
        <v>0</v>
      </c>
      <c r="I31" s="45"/>
      <c r="J31" s="86"/>
    </row>
    <row r="32" spans="1:10" ht="21" customHeight="1" x14ac:dyDescent="0.15">
      <c r="A32" s="68"/>
      <c r="B32" s="62"/>
      <c r="C32" s="73"/>
      <c r="D32" s="76"/>
      <c r="E32" s="73"/>
      <c r="F32" s="37">
        <v>0</v>
      </c>
      <c r="G32" s="37">
        <v>0</v>
      </c>
      <c r="H32" s="37">
        <f t="shared" si="0"/>
        <v>0</v>
      </c>
      <c r="I32" s="45"/>
      <c r="J32" s="86"/>
    </row>
    <row r="33" spans="1:10" ht="21" customHeight="1" x14ac:dyDescent="0.15">
      <c r="A33" s="68"/>
      <c r="B33" s="62"/>
      <c r="C33" s="73"/>
      <c r="D33" s="76"/>
      <c r="E33" s="73"/>
      <c r="F33" s="37">
        <v>0</v>
      </c>
      <c r="G33" s="37">
        <v>0</v>
      </c>
      <c r="H33" s="37">
        <f t="shared" si="0"/>
        <v>0</v>
      </c>
      <c r="I33" s="45"/>
      <c r="J33" s="86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:H34" si="9">SUM(G30:G33)</f>
        <v>0</v>
      </c>
      <c r="H34" s="40">
        <f t="shared" si="9"/>
        <v>0</v>
      </c>
      <c r="I34" s="46"/>
      <c r="J34" s="87"/>
    </row>
    <row r="35" spans="1:10" ht="21" customHeight="1" x14ac:dyDescent="0.15">
      <c r="A35" s="68">
        <v>7</v>
      </c>
      <c r="B35" s="62" t="s">
        <v>31</v>
      </c>
      <c r="C35" s="73">
        <v>0</v>
      </c>
      <c r="D35" s="76"/>
      <c r="E35" s="73">
        <f t="shared" si="2"/>
        <v>0</v>
      </c>
      <c r="F35" s="37">
        <v>195</v>
      </c>
      <c r="G35" s="37">
        <v>0</v>
      </c>
      <c r="H35" s="37">
        <f t="shared" si="0"/>
        <v>195</v>
      </c>
      <c r="I35" s="45" t="s">
        <v>102</v>
      </c>
      <c r="J35" s="80"/>
    </row>
    <row r="36" spans="1:10" ht="21" customHeight="1" x14ac:dyDescent="0.15">
      <c r="A36" s="68"/>
      <c r="B36" s="62"/>
      <c r="C36" s="73"/>
      <c r="D36" s="76"/>
      <c r="E36" s="73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ht="21" customHeight="1" x14ac:dyDescent="0.15">
      <c r="A37" s="68"/>
      <c r="B37" s="62"/>
      <c r="C37" s="73"/>
      <c r="D37" s="76"/>
      <c r="E37" s="73"/>
      <c r="F37" s="37">
        <v>0</v>
      </c>
      <c r="G37" s="37">
        <v>0</v>
      </c>
      <c r="H37" s="37">
        <f t="shared" si="0"/>
        <v>0</v>
      </c>
      <c r="I37" s="45"/>
      <c r="J37" s="81"/>
    </row>
    <row r="38" spans="1:10" ht="21" customHeight="1" x14ac:dyDescent="0.15">
      <c r="A38" s="68"/>
      <c r="B38" s="62"/>
      <c r="C38" s="73"/>
      <c r="D38" s="76"/>
      <c r="E38" s="73"/>
      <c r="F38" s="37">
        <v>0</v>
      </c>
      <c r="G38" s="37">
        <v>0</v>
      </c>
      <c r="H38" s="37">
        <f t="shared" si="0"/>
        <v>0</v>
      </c>
      <c r="I38" s="45"/>
      <c r="J38" s="81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195</v>
      </c>
      <c r="G39" s="40">
        <f t="shared" ref="G39:H39" si="11">SUM(G35:G38)</f>
        <v>0</v>
      </c>
      <c r="H39" s="40">
        <f>SUM(H35:H38)</f>
        <v>195</v>
      </c>
      <c r="I39" s="46"/>
      <c r="J39" s="82"/>
    </row>
    <row r="40" spans="1:10" ht="21" customHeight="1" x14ac:dyDescent="0.15">
      <c r="A40" s="68">
        <v>8</v>
      </c>
      <c r="B40" s="62" t="s">
        <v>33</v>
      </c>
      <c r="C40" s="73">
        <v>0</v>
      </c>
      <c r="D40" s="76"/>
      <c r="E40" s="73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85" t="s">
        <v>34</v>
      </c>
    </row>
    <row r="41" spans="1:10" ht="21" customHeight="1" x14ac:dyDescent="0.15">
      <c r="A41" s="68"/>
      <c r="B41" s="62"/>
      <c r="C41" s="73"/>
      <c r="D41" s="76"/>
      <c r="E41" s="73"/>
      <c r="F41" s="37">
        <v>0</v>
      </c>
      <c r="G41" s="37">
        <v>0</v>
      </c>
      <c r="H41" s="37">
        <f t="shared" si="0"/>
        <v>0</v>
      </c>
      <c r="I41" s="45"/>
      <c r="J41" s="86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87"/>
    </row>
    <row r="43" spans="1:10" ht="21" customHeight="1" x14ac:dyDescent="0.15">
      <c r="A43" s="68">
        <v>9</v>
      </c>
      <c r="B43" s="62" t="s">
        <v>36</v>
      </c>
      <c r="C43" s="73">
        <v>0</v>
      </c>
      <c r="D43" s="76"/>
      <c r="E43" s="73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77" t="s">
        <v>37</v>
      </c>
    </row>
    <row r="44" spans="1:10" ht="21" customHeight="1" x14ac:dyDescent="0.15">
      <c r="A44" s="68"/>
      <c r="B44" s="62"/>
      <c r="C44" s="73"/>
      <c r="D44" s="76"/>
      <c r="E44" s="73"/>
      <c r="F44" s="37">
        <v>0</v>
      </c>
      <c r="G44" s="37">
        <v>0</v>
      </c>
      <c r="H44" s="37">
        <f t="shared" si="0"/>
        <v>0</v>
      </c>
      <c r="I44" s="45"/>
      <c r="J44" s="78"/>
    </row>
    <row r="45" spans="1:10" ht="21" customHeight="1" x14ac:dyDescent="0.15">
      <c r="A45" s="68"/>
      <c r="B45" s="62"/>
      <c r="C45" s="73"/>
      <c r="D45" s="76"/>
      <c r="E45" s="73"/>
      <c r="F45" s="37">
        <v>0</v>
      </c>
      <c r="G45" s="37">
        <v>0</v>
      </c>
      <c r="H45" s="37">
        <f t="shared" si="0"/>
        <v>0</v>
      </c>
      <c r="I45" s="45"/>
      <c r="J45" s="78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79"/>
    </row>
    <row r="47" spans="1:10" ht="21" customHeight="1" x14ac:dyDescent="0.15">
      <c r="A47" s="69">
        <v>10</v>
      </c>
      <c r="B47" s="62" t="s">
        <v>39</v>
      </c>
      <c r="C47" s="73">
        <v>0</v>
      </c>
      <c r="D47" s="76"/>
      <c r="E47" s="73">
        <f t="shared" si="2"/>
        <v>0</v>
      </c>
      <c r="F47" s="37">
        <v>880</v>
      </c>
      <c r="G47" s="37">
        <v>0</v>
      </c>
      <c r="H47" s="37">
        <f t="shared" si="0"/>
        <v>880</v>
      </c>
      <c r="I47" s="45" t="s">
        <v>84</v>
      </c>
      <c r="J47" s="80"/>
    </row>
    <row r="48" spans="1:10" ht="21" customHeight="1" x14ac:dyDescent="0.15">
      <c r="A48" s="71"/>
      <c r="B48" s="62"/>
      <c r="C48" s="73"/>
      <c r="D48" s="76"/>
      <c r="E48" s="73"/>
      <c r="F48" s="37">
        <v>296</v>
      </c>
      <c r="G48" s="37">
        <v>0</v>
      </c>
      <c r="H48" s="37">
        <f t="shared" ref="H48:H53" si="16">F48+G48</f>
        <v>296</v>
      </c>
      <c r="I48" s="45" t="s">
        <v>85</v>
      </c>
      <c r="J48" s="81"/>
    </row>
    <row r="49" spans="1:10" ht="21" customHeight="1" x14ac:dyDescent="0.15">
      <c r="A49" s="71"/>
      <c r="B49" s="62"/>
      <c r="C49" s="73"/>
      <c r="D49" s="76"/>
      <c r="E49" s="73"/>
      <c r="F49" s="37">
        <v>0</v>
      </c>
      <c r="G49" s="37">
        <v>0</v>
      </c>
      <c r="H49" s="37">
        <f t="shared" si="16"/>
        <v>0</v>
      </c>
      <c r="I49" s="45"/>
      <c r="J49" s="81"/>
    </row>
    <row r="50" spans="1:10" ht="21" customHeight="1" x14ac:dyDescent="0.15">
      <c r="A50" s="71"/>
      <c r="B50" s="62"/>
      <c r="C50" s="73"/>
      <c r="D50" s="76"/>
      <c r="E50" s="73"/>
      <c r="F50" s="37">
        <v>0</v>
      </c>
      <c r="G50" s="37">
        <v>0</v>
      </c>
      <c r="H50" s="37">
        <f t="shared" si="16"/>
        <v>0</v>
      </c>
      <c r="I50" s="45"/>
      <c r="J50" s="81"/>
    </row>
    <row r="51" spans="1:10" ht="21" customHeight="1" x14ac:dyDescent="0.15">
      <c r="A51" s="71"/>
      <c r="B51" s="62"/>
      <c r="C51" s="73"/>
      <c r="D51" s="76"/>
      <c r="E51" s="73"/>
      <c r="F51" s="37">
        <v>0</v>
      </c>
      <c r="G51" s="37">
        <v>0</v>
      </c>
      <c r="H51" s="37">
        <f t="shared" si="16"/>
        <v>0</v>
      </c>
      <c r="I51" s="45"/>
      <c r="J51" s="81"/>
    </row>
    <row r="52" spans="1:10" ht="21" customHeight="1" x14ac:dyDescent="0.15">
      <c r="A52" s="71"/>
      <c r="B52" s="62"/>
      <c r="C52" s="73"/>
      <c r="D52" s="76"/>
      <c r="E52" s="73"/>
      <c r="F52" s="37">
        <v>0</v>
      </c>
      <c r="G52" s="37">
        <v>0</v>
      </c>
      <c r="H52" s="37">
        <f t="shared" si="16"/>
        <v>0</v>
      </c>
      <c r="I52" s="45"/>
      <c r="J52" s="81"/>
    </row>
    <row r="53" spans="1:10" ht="21" customHeight="1" x14ac:dyDescent="0.15">
      <c r="A53" s="70"/>
      <c r="B53" s="62"/>
      <c r="C53" s="73"/>
      <c r="D53" s="76"/>
      <c r="E53" s="73"/>
      <c r="F53" s="37">
        <v>0</v>
      </c>
      <c r="G53" s="37">
        <v>0</v>
      </c>
      <c r="H53" s="37">
        <f t="shared" si="16"/>
        <v>0</v>
      </c>
      <c r="I53" s="45"/>
      <c r="J53" s="81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1176</v>
      </c>
      <c r="G54" s="40">
        <f t="shared" ref="G54:H54" si="18">SUM(G47:G53)</f>
        <v>0</v>
      </c>
      <c r="H54" s="40">
        <f>SUM(H47:H53)</f>
        <v>1176</v>
      </c>
      <c r="I54" s="46"/>
      <c r="J54" s="82"/>
    </row>
    <row r="55" spans="1:10" ht="21" customHeight="1" x14ac:dyDescent="0.15">
      <c r="A55" s="38"/>
      <c r="B55" s="39" t="s">
        <v>41</v>
      </c>
      <c r="C55" s="40">
        <f>SUM(C54,C46,C42,C39,C34,C29,C24,C21,C16,C13)</f>
        <v>0</v>
      </c>
      <c r="D55" s="40">
        <f>SUM(D54,D46,D42,D39,D34,D29,D24,D21,D16,D13)</f>
        <v>0</v>
      </c>
      <c r="E55" s="40">
        <f>SUM(E54,E46,E42,E39,E34,E29,E24,E21,E16,E13)</f>
        <v>0</v>
      </c>
      <c r="F55" s="40">
        <f>SUM(F54,F46,F42,F39,F34,F29,F24,F21,F16,F13)</f>
        <v>3813.5</v>
      </c>
      <c r="G55" s="40">
        <f>SUM(G54,G46,G42,G39,G34,G29,G24,G21,G16,G13)</f>
        <v>0</v>
      </c>
      <c r="H55" s="40">
        <f>SUM(H54,H46,H42,H39,H34,H29,H24,H21,H16,H13)</f>
        <v>3813.5</v>
      </c>
      <c r="I55" s="46"/>
      <c r="J55" s="47"/>
    </row>
    <row r="59" spans="1:10" ht="21" customHeight="1" x14ac:dyDescent="0.15">
      <c r="A59" s="59" t="s">
        <v>42</v>
      </c>
      <c r="B59" s="60"/>
      <c r="C59" s="61" t="s">
        <v>43</v>
      </c>
      <c r="D59" s="61"/>
      <c r="E59" s="61" t="s">
        <v>44</v>
      </c>
      <c r="F59" s="61"/>
      <c r="G59" s="61" t="s">
        <v>45</v>
      </c>
      <c r="H59" s="61"/>
      <c r="I59" s="48" t="s">
        <v>46</v>
      </c>
    </row>
    <row r="60" spans="1:10" ht="21" customHeight="1" x14ac:dyDescent="0.15">
      <c r="A60" s="65">
        <f>E55</f>
        <v>0</v>
      </c>
      <c r="B60" s="66"/>
      <c r="C60" s="66">
        <f>H55</f>
        <v>3813.5</v>
      </c>
      <c r="D60" s="66"/>
      <c r="E60" s="66">
        <f>F55</f>
        <v>3813.5</v>
      </c>
      <c r="F60" s="66"/>
      <c r="G60" s="66">
        <f>G55</f>
        <v>0</v>
      </c>
      <c r="H60" s="66"/>
      <c r="I60" s="49">
        <f>A60-C60</f>
        <v>-3813.5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3"/>
    <mergeCell ref="E25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3"/>
    <mergeCell ref="D25:D28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4"/>
  <sheetViews>
    <sheetView view="pageBreakPreview" topLeftCell="A9" zoomScaleSheetLayoutView="100" workbookViewId="0">
      <selection activeCell="M37" sqref="M3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6" t="s">
        <v>51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8" t="s">
        <v>53</v>
      </c>
      <c r="G5" s="88"/>
      <c r="H5" s="5" t="s">
        <v>54</v>
      </c>
      <c r="I5" s="4"/>
      <c r="J5" s="88" t="s">
        <v>82</v>
      </c>
      <c r="K5" s="89"/>
    </row>
    <row r="6" spans="2:11" ht="20" customHeight="1" x14ac:dyDescent="0.15">
      <c r="B6" s="6"/>
      <c r="C6" s="7"/>
      <c r="D6" s="8" t="s">
        <v>55</v>
      </c>
      <c r="E6" s="8"/>
      <c r="F6" s="90" t="s">
        <v>56</v>
      </c>
      <c r="G6" s="90"/>
      <c r="H6" s="8" t="s">
        <v>57</v>
      </c>
      <c r="I6" s="7"/>
      <c r="J6" s="90" t="s">
        <v>58</v>
      </c>
      <c r="K6" s="91"/>
    </row>
    <row r="7" spans="2:11" ht="20" customHeight="1" x14ac:dyDescent="0.15">
      <c r="B7" s="6"/>
      <c r="C7" s="7"/>
      <c r="D7" s="8" t="s">
        <v>59</v>
      </c>
      <c r="E7" s="8"/>
      <c r="F7" s="90" t="s">
        <v>86</v>
      </c>
      <c r="G7" s="90"/>
      <c r="H7" s="8" t="s">
        <v>60</v>
      </c>
      <c r="I7" s="22"/>
      <c r="J7" s="92" t="s">
        <v>87</v>
      </c>
      <c r="K7" s="9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61</v>
      </c>
      <c r="I8" s="23"/>
      <c r="J8" s="93"/>
      <c r="K8" s="9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5" t="s">
        <v>1</v>
      </c>
      <c r="C10" s="96"/>
      <c r="D10" s="14" t="s">
        <v>62</v>
      </c>
      <c r="E10" s="97" t="s">
        <v>63</v>
      </c>
      <c r="F10" s="98"/>
      <c r="G10" s="16" t="s">
        <v>64</v>
      </c>
      <c r="H10" s="15" t="s">
        <v>65</v>
      </c>
      <c r="I10" s="97" t="s">
        <v>66</v>
      </c>
      <c r="J10" s="98"/>
      <c r="K10" s="16" t="s">
        <v>67</v>
      </c>
    </row>
    <row r="11" spans="2:11" ht="20" customHeight="1" x14ac:dyDescent="0.15">
      <c r="B11" s="99">
        <v>1</v>
      </c>
      <c r="C11" s="100"/>
      <c r="D11" s="103" t="s">
        <v>68</v>
      </c>
      <c r="E11" s="99" t="s">
        <v>69</v>
      </c>
      <c r="F11" s="100"/>
      <c r="G11" s="17"/>
      <c r="H11" s="17"/>
      <c r="I11" s="101"/>
      <c r="J11" s="102"/>
      <c r="K11" s="24"/>
    </row>
    <row r="12" spans="2:11" ht="20" customHeight="1" x14ac:dyDescent="0.15">
      <c r="B12" s="99">
        <v>2</v>
      </c>
      <c r="C12" s="100"/>
      <c r="D12" s="104"/>
      <c r="E12" s="105" t="s">
        <v>70</v>
      </c>
      <c r="F12" s="106"/>
      <c r="G12" s="17">
        <v>128.80000000000001</v>
      </c>
      <c r="H12" s="17">
        <v>128.80000000000001</v>
      </c>
      <c r="I12" s="101"/>
      <c r="J12" s="102"/>
      <c r="K12" s="24" t="s">
        <v>90</v>
      </c>
    </row>
    <row r="13" spans="2:11" ht="20" customHeight="1" x14ac:dyDescent="0.15">
      <c r="B13" s="50"/>
      <c r="C13" s="51"/>
      <c r="D13" s="104"/>
      <c r="E13" s="107"/>
      <c r="F13" s="108"/>
      <c r="G13" s="54">
        <v>13.9</v>
      </c>
      <c r="H13" s="54">
        <v>13.9</v>
      </c>
      <c r="I13" s="52"/>
      <c r="J13" s="53"/>
      <c r="K13" s="24" t="s">
        <v>89</v>
      </c>
    </row>
    <row r="14" spans="2:11" ht="20" customHeight="1" x14ac:dyDescent="0.15">
      <c r="B14" s="50"/>
      <c r="C14" s="51"/>
      <c r="D14" s="104"/>
      <c r="E14" s="107"/>
      <c r="F14" s="108"/>
      <c r="G14" s="54">
        <v>9.18</v>
      </c>
      <c r="H14" s="54">
        <v>9.18</v>
      </c>
      <c r="I14" s="52"/>
      <c r="J14" s="53"/>
      <c r="K14" s="24" t="s">
        <v>91</v>
      </c>
    </row>
    <row r="15" spans="2:11" ht="20" customHeight="1" x14ac:dyDescent="0.15">
      <c r="B15" s="50"/>
      <c r="C15" s="51"/>
      <c r="D15" s="104"/>
      <c r="E15" s="107"/>
      <c r="F15" s="108"/>
      <c r="G15" s="54">
        <v>36.4</v>
      </c>
      <c r="H15" s="54">
        <v>36.4</v>
      </c>
      <c r="I15" s="52"/>
      <c r="J15" s="53"/>
      <c r="K15" s="24" t="s">
        <v>92</v>
      </c>
    </row>
    <row r="16" spans="2:11" ht="20" customHeight="1" x14ac:dyDescent="0.15">
      <c r="B16" s="50"/>
      <c r="C16" s="51"/>
      <c r="D16" s="104"/>
      <c r="E16" s="107"/>
      <c r="F16" s="108"/>
      <c r="G16" s="54">
        <v>67</v>
      </c>
      <c r="H16" s="54">
        <v>67</v>
      </c>
      <c r="I16" s="52"/>
      <c r="J16" s="53"/>
      <c r="K16" s="24" t="s">
        <v>93</v>
      </c>
    </row>
    <row r="17" spans="2:11" ht="20" customHeight="1" x14ac:dyDescent="0.15">
      <c r="B17" s="50"/>
      <c r="C17" s="51"/>
      <c r="D17" s="104"/>
      <c r="E17" s="107"/>
      <c r="F17" s="108"/>
      <c r="G17" s="54">
        <v>18</v>
      </c>
      <c r="H17" s="54">
        <v>18</v>
      </c>
      <c r="I17" s="52"/>
      <c r="J17" s="53"/>
      <c r="K17" s="24" t="s">
        <v>94</v>
      </c>
    </row>
    <row r="18" spans="2:11" ht="20" customHeight="1" x14ac:dyDescent="0.15">
      <c r="B18" s="50"/>
      <c r="C18" s="51"/>
      <c r="D18" s="104"/>
      <c r="E18" s="107"/>
      <c r="F18" s="108"/>
      <c r="G18" s="54">
        <v>30</v>
      </c>
      <c r="H18" s="54">
        <v>30</v>
      </c>
      <c r="I18" s="52"/>
      <c r="J18" s="53"/>
      <c r="K18" s="24" t="s">
        <v>95</v>
      </c>
    </row>
    <row r="19" spans="2:11" ht="20" customHeight="1" x14ac:dyDescent="0.15">
      <c r="B19" s="50"/>
      <c r="C19" s="51"/>
      <c r="D19" s="104"/>
      <c r="E19" s="109"/>
      <c r="F19" s="110"/>
      <c r="G19" s="54">
        <v>22</v>
      </c>
      <c r="H19" s="54">
        <v>22</v>
      </c>
      <c r="I19" s="52"/>
      <c r="J19" s="53"/>
      <c r="K19" s="24" t="s">
        <v>96</v>
      </c>
    </row>
    <row r="20" spans="2:11" ht="20" customHeight="1" x14ac:dyDescent="0.15">
      <c r="B20" s="99">
        <v>3</v>
      </c>
      <c r="C20" s="100"/>
      <c r="D20" s="104"/>
      <c r="E20" s="99" t="s">
        <v>71</v>
      </c>
      <c r="F20" s="100"/>
      <c r="G20" s="17"/>
      <c r="H20" s="17"/>
      <c r="I20" s="101"/>
      <c r="J20" s="102"/>
      <c r="K20" s="24"/>
    </row>
    <row r="21" spans="2:11" ht="20" customHeight="1" x14ac:dyDescent="0.15">
      <c r="B21" s="99">
        <v>4</v>
      </c>
      <c r="C21" s="100"/>
      <c r="D21" s="104"/>
      <c r="E21" s="99" t="s">
        <v>72</v>
      </c>
      <c r="F21" s="100"/>
      <c r="G21" s="17">
        <v>197</v>
      </c>
      <c r="H21" s="17">
        <v>197</v>
      </c>
      <c r="I21" s="101"/>
      <c r="J21" s="102"/>
      <c r="K21" s="24" t="s">
        <v>88</v>
      </c>
    </row>
    <row r="22" spans="2:11" ht="20" customHeight="1" x14ac:dyDescent="0.15">
      <c r="B22" s="99">
        <v>5</v>
      </c>
      <c r="C22" s="100"/>
      <c r="D22" s="103" t="s">
        <v>39</v>
      </c>
      <c r="E22" s="111" t="s">
        <v>97</v>
      </c>
      <c r="F22" s="111"/>
      <c r="G22" s="17">
        <v>128</v>
      </c>
      <c r="H22" s="17">
        <v>128</v>
      </c>
      <c r="I22" s="101"/>
      <c r="J22" s="102"/>
      <c r="K22" s="24"/>
    </row>
    <row r="23" spans="2:11" ht="20" customHeight="1" x14ac:dyDescent="0.15">
      <c r="B23" s="99">
        <v>6</v>
      </c>
      <c r="C23" s="100"/>
      <c r="D23" s="104"/>
      <c r="E23" s="111"/>
      <c r="F23" s="111"/>
      <c r="G23" s="17"/>
      <c r="H23" s="17"/>
      <c r="I23" s="101"/>
      <c r="J23" s="102"/>
      <c r="K23" s="24"/>
    </row>
    <row r="24" spans="2:11" ht="20" customHeight="1" x14ac:dyDescent="0.15">
      <c r="B24" s="99">
        <v>7</v>
      </c>
      <c r="C24" s="100"/>
      <c r="D24" s="115"/>
      <c r="E24" s="111"/>
      <c r="F24" s="111"/>
      <c r="G24" s="17"/>
      <c r="H24" s="17"/>
      <c r="I24" s="101"/>
      <c r="J24" s="102"/>
      <c r="K24" s="24"/>
    </row>
    <row r="25" spans="2:11" ht="20" customHeight="1" x14ac:dyDescent="0.15">
      <c r="B25" s="97" t="s">
        <v>41</v>
      </c>
      <c r="C25" s="112"/>
      <c r="D25" s="112"/>
      <c r="E25" s="112"/>
      <c r="F25" s="98"/>
      <c r="G25" s="18">
        <f>SUM(G11:G24)</f>
        <v>650.28</v>
      </c>
      <c r="H25" s="18">
        <f>SUM(H11:H24)</f>
        <v>650.28</v>
      </c>
      <c r="I25" s="113">
        <f>SUM(I11:J24)</f>
        <v>0</v>
      </c>
      <c r="J25" s="114"/>
      <c r="K25" s="25"/>
    </row>
    <row r="26" spans="2:11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" customHeight="1" x14ac:dyDescent="0.15">
      <c r="B27" s="116" t="s">
        <v>65</v>
      </c>
      <c r="C27" s="116"/>
      <c r="D27" s="116"/>
      <c r="E27" s="116"/>
      <c r="F27" s="116"/>
      <c r="G27" s="116" t="s">
        <v>73</v>
      </c>
      <c r="H27" s="116"/>
      <c r="I27" s="116"/>
      <c r="J27" s="116"/>
      <c r="K27" s="16" t="s">
        <v>74</v>
      </c>
    </row>
    <row r="28" spans="2:11" ht="20" customHeight="1" x14ac:dyDescent="0.15">
      <c r="B28" s="117">
        <f>H25</f>
        <v>650.28</v>
      </c>
      <c r="C28" s="117"/>
      <c r="D28" s="117"/>
      <c r="E28" s="117"/>
      <c r="F28" s="117"/>
      <c r="G28" s="117">
        <f>I25</f>
        <v>0</v>
      </c>
      <c r="H28" s="117"/>
      <c r="I28" s="117"/>
      <c r="J28" s="117"/>
      <c r="K28" s="27">
        <f>SUM(B28:J28)</f>
        <v>650.28</v>
      </c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" customHeight="1" x14ac:dyDescent="0.15">
      <c r="B30" s="13" t="s">
        <v>75</v>
      </c>
      <c r="C30" s="13"/>
      <c r="D30" s="13"/>
      <c r="E30" s="13"/>
      <c r="F30" s="13" t="s">
        <v>48</v>
      </c>
      <c r="G30" s="13" t="s">
        <v>76</v>
      </c>
      <c r="H30" s="13"/>
      <c r="I30" s="13"/>
      <c r="J30" s="13" t="s">
        <v>50</v>
      </c>
      <c r="K30" s="13"/>
    </row>
    <row r="33" spans="1:11" ht="17" x14ac:dyDescent="0.15">
      <c r="A33" s="56" t="s">
        <v>77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5" spans="1:11" ht="20" customHeight="1" x14ac:dyDescent="0.15">
      <c r="B35" s="3"/>
      <c r="C35" s="4"/>
      <c r="D35" s="5" t="s">
        <v>52</v>
      </c>
      <c r="E35" s="5"/>
      <c r="F35" s="88" t="str">
        <f>F5</f>
        <v>郭燕雷</v>
      </c>
      <c r="G35" s="88"/>
      <c r="H35" s="5" t="s">
        <v>54</v>
      </c>
      <c r="I35" s="4"/>
      <c r="J35" s="88" t="str">
        <f>J5</f>
        <v>经理</v>
      </c>
      <c r="K35" s="89"/>
    </row>
    <row r="36" spans="1:11" ht="20" customHeight="1" x14ac:dyDescent="0.15">
      <c r="B36" s="6"/>
      <c r="C36" s="7"/>
      <c r="D36" s="8" t="s">
        <v>55</v>
      </c>
      <c r="E36" s="8"/>
      <c r="F36" s="90"/>
      <c r="G36" s="90"/>
      <c r="H36" s="8" t="s">
        <v>57</v>
      </c>
      <c r="I36" s="7"/>
      <c r="J36" s="90"/>
      <c r="K36" s="91"/>
    </row>
    <row r="37" spans="1:11" ht="20" customHeight="1" x14ac:dyDescent="0.15">
      <c r="B37" s="6"/>
      <c r="C37" s="7"/>
      <c r="D37" s="8" t="s">
        <v>59</v>
      </c>
      <c r="E37" s="8"/>
      <c r="F37" s="90"/>
      <c r="G37" s="90"/>
      <c r="H37" s="8" t="s">
        <v>60</v>
      </c>
      <c r="I37" s="22"/>
      <c r="J37" s="92"/>
      <c r="K37" s="91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61</v>
      </c>
      <c r="I38" s="23"/>
      <c r="J38" s="93"/>
      <c r="K38" s="94"/>
    </row>
    <row r="39" spans="1:11" ht="20" customHeight="1" x14ac:dyDescent="0.15"/>
    <row r="40" spans="1:11" ht="20" customHeight="1" x14ac:dyDescent="0.15">
      <c r="B40" s="111"/>
      <c r="C40" s="111"/>
      <c r="D40" s="19" t="s">
        <v>78</v>
      </c>
      <c r="E40" s="111" t="s">
        <v>79</v>
      </c>
      <c r="F40" s="111"/>
      <c r="G40" s="17" t="s">
        <v>80</v>
      </c>
      <c r="H40" s="17" t="s">
        <v>81</v>
      </c>
      <c r="I40" s="118" t="s">
        <v>41</v>
      </c>
      <c r="J40" s="118"/>
      <c r="K40" s="28" t="s">
        <v>67</v>
      </c>
    </row>
    <row r="41" spans="1:11" ht="20" customHeight="1" x14ac:dyDescent="0.15">
      <c r="B41" s="111">
        <v>1</v>
      </c>
      <c r="C41" s="111"/>
      <c r="D41" s="20"/>
      <c r="E41" s="111"/>
      <c r="F41" s="111"/>
      <c r="G41" s="17"/>
      <c r="H41" s="17"/>
      <c r="I41" s="101"/>
      <c r="J41" s="102"/>
      <c r="K41" s="29"/>
    </row>
    <row r="42" spans="1:11" ht="20" customHeight="1" x14ac:dyDescent="0.15">
      <c r="B42" s="111">
        <v>2</v>
      </c>
      <c r="C42" s="111"/>
      <c r="D42" s="20"/>
      <c r="E42" s="111"/>
      <c r="F42" s="111"/>
      <c r="G42" s="17"/>
      <c r="H42" s="17"/>
      <c r="I42" s="101"/>
      <c r="J42" s="102"/>
      <c r="K42" s="29"/>
    </row>
    <row r="43" spans="1:11" ht="20" customHeight="1" x14ac:dyDescent="0.15">
      <c r="B43" s="97" t="s">
        <v>41</v>
      </c>
      <c r="C43" s="112"/>
      <c r="D43" s="112"/>
      <c r="E43" s="112"/>
      <c r="F43" s="98"/>
      <c r="G43" s="18"/>
      <c r="H43" s="18">
        <f>SUM(H26:H42)</f>
        <v>0</v>
      </c>
      <c r="I43" s="113">
        <f>SUM(I41:J42)</f>
        <v>0</v>
      </c>
      <c r="J43" s="114"/>
      <c r="K43" s="25"/>
    </row>
    <row r="44" spans="1:11" ht="20" customHeight="1" x14ac:dyDescent="0.15">
      <c r="B44" s="13" t="s">
        <v>75</v>
      </c>
      <c r="C44" s="13"/>
      <c r="D44" s="13"/>
      <c r="E44" s="13"/>
      <c r="F44" s="13" t="s">
        <v>48</v>
      </c>
      <c r="G44" s="13" t="s">
        <v>76</v>
      </c>
      <c r="H44" s="13"/>
      <c r="I44" s="13"/>
      <c r="J44" s="13" t="s">
        <v>50</v>
      </c>
      <c r="K44" s="13"/>
    </row>
  </sheetData>
  <mergeCells count="59">
    <mergeCell ref="B42:C42"/>
    <mergeCell ref="E42:F42"/>
    <mergeCell ref="I42:J42"/>
    <mergeCell ref="B43:F43"/>
    <mergeCell ref="I43:J43"/>
    <mergeCell ref="J38:K38"/>
    <mergeCell ref="B40:C40"/>
    <mergeCell ref="E40:F40"/>
    <mergeCell ref="I40:J40"/>
    <mergeCell ref="B41:C41"/>
    <mergeCell ref="E41:F41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4:C24"/>
    <mergeCell ref="E24:F24"/>
    <mergeCell ref="I24:J24"/>
    <mergeCell ref="B25:F25"/>
    <mergeCell ref="I25:J25"/>
    <mergeCell ref="D22:D24"/>
    <mergeCell ref="B22:C22"/>
    <mergeCell ref="E22:F22"/>
    <mergeCell ref="I22:J22"/>
    <mergeCell ref="B23:C23"/>
    <mergeCell ref="E23:F23"/>
    <mergeCell ref="I23:J23"/>
    <mergeCell ref="B20:C20"/>
    <mergeCell ref="E20:F20"/>
    <mergeCell ref="I20:J20"/>
    <mergeCell ref="B21:C21"/>
    <mergeCell ref="E21:F21"/>
    <mergeCell ref="I21:J21"/>
    <mergeCell ref="D11:D21"/>
    <mergeCell ref="B11:C11"/>
    <mergeCell ref="E11:F11"/>
    <mergeCell ref="I11:J11"/>
    <mergeCell ref="B12:C12"/>
    <mergeCell ref="I12:J12"/>
    <mergeCell ref="E12:F19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2019-04-02T14:33:47Z</cp:lastPrinted>
  <dcterms:created xsi:type="dcterms:W3CDTF">2014-04-15T08:52:00Z</dcterms:created>
  <dcterms:modified xsi:type="dcterms:W3CDTF">2019-04-02T14:37:23Z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