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ISC360大会\"/>
    </mc:Choice>
  </mc:AlternateContent>
  <xr:revisionPtr revIDLastSave="0" documentId="13_ncr:1_{A86E234F-A609-443E-B812-C710E928E639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2" l="1"/>
  <c r="I35" i="2"/>
  <c r="G26" i="2"/>
  <c r="G23" i="2"/>
  <c r="I53" i="2"/>
  <c r="I52" i="2"/>
  <c r="I54" i="2" l="1"/>
  <c r="G35" i="2"/>
  <c r="F33" i="3"/>
  <c r="G33" i="3"/>
  <c r="H33" i="3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J48" i="2"/>
  <c r="J47" i="2"/>
  <c r="F47" i="2"/>
  <c r="J46" i="2"/>
  <c r="F46" i="2"/>
  <c r="J45" i="2"/>
  <c r="F45" i="2"/>
  <c r="G38" i="2"/>
  <c r="B38" i="2"/>
  <c r="K38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<sst xmlns="http://schemas.openxmlformats.org/spreadsheetml/2006/main" count="167" uniqueCount="123">
  <si>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</si>
  <si>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</si>
  <si>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</si>
  <si>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</si>
  <si>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</si>
  <si>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</si>
  <si>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</si>
  <si>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</si>
  <si>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</si>
  <si>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</si>
  <si>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</si>
  <si>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</si>
  <si>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</si>
  <si>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</si>
  <si>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</si>
  <si>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</si>
  <si>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</si>
  <si>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</si>
  <si>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</si>
  <si>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</si>
  <si>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</si>
  <si>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</si>
  <si>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</si>
  <si>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</si>
  <si>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</si>
  <si>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</si>
  <si>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</si>
  <si>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</si>
  <si>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</si>
  <si>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</si>
  <si>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</si>
  <si>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</si>
  <si>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</si>
  <si>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</si>
  <si>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</si>
  <si>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</si>
  <si>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</si>
  <si>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</si>
  <si>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</si>
  <si>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</si>
  <si>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</si>
  <si>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</si>
  <si>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</si>
  <si>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</si>
  <si>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</si>
  <si>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</si>
  <si>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</si>
  <si>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</si>
  <si>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</si>
  <si>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</si>
  <si>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</si>
  <si>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</si>
  <si>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</si>
  <si>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</si>
  <si>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</si>
  <si>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</si>
  <si>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</si>
  <si>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</si>
  <si>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</si>
  <si>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</si>
  <si>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</si>
  <si>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</si>
  <si>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</si>
  <si>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</si>
  <si>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</si>
  <si>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</si>
  <si>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</si>
  <si>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</si>
  <si>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</si>
  <si>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</si>
  <si>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</si>
  <si>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</si>
  <si>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</si>
  <si>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</si>
  <si>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</si>
  <si>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</si>
  <si>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</si>
  <si>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</si>
  <si>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雨衣</t>
    <phoneticPr fontId="12" type="noConversion"/>
  </si>
  <si>
    <t>LED</t>
    <phoneticPr fontId="12" type="noConversion"/>
  </si>
  <si>
    <t>印章</t>
    <phoneticPr fontId="12" type="noConversion"/>
  </si>
  <si>
    <t>闪送</t>
    <phoneticPr fontId="12" type="noConversion"/>
  </si>
  <si>
    <t>餐券打印</t>
    <phoneticPr fontId="12" type="noConversion"/>
  </si>
  <si>
    <t>兼职代买百岁山&amp;打火机</t>
    <phoneticPr fontId="12" type="noConversion"/>
  </si>
  <si>
    <t>餐费</t>
    <phoneticPr fontId="12" type="noConversion"/>
  </si>
  <si>
    <t>电池购买</t>
    <phoneticPr fontId="12" type="noConversion"/>
  </si>
  <si>
    <t>住宿费</t>
    <phoneticPr fontId="12" type="noConversion"/>
  </si>
  <si>
    <t>陈微微</t>
    <phoneticPr fontId="12" type="noConversion"/>
  </si>
  <si>
    <t>团号： HMOA-190708-SXY601</t>
    <phoneticPr fontId="12" type="noConversion"/>
  </si>
  <si>
    <t>会议日期：2018.7.22</t>
    <phoneticPr fontId="12" type="noConversion"/>
  </si>
  <si>
    <t>打的费</t>
    <phoneticPr fontId="12" type="noConversion"/>
  </si>
  <si>
    <t>餐费</t>
    <phoneticPr fontId="12" type="noConversion"/>
  </si>
  <si>
    <t>陈微微</t>
    <phoneticPr fontId="12" type="noConversion"/>
  </si>
  <si>
    <t>HMZA-190817-QSK182</t>
    <phoneticPr fontId="12" type="noConversion"/>
  </si>
  <si>
    <t>8.14-8.21</t>
    <phoneticPr fontId="12" type="noConversion"/>
  </si>
  <si>
    <t>上海、北京</t>
    <phoneticPr fontId="12" type="noConversion"/>
  </si>
  <si>
    <t>北京</t>
    <phoneticPr fontId="12" type="noConversion"/>
  </si>
  <si>
    <t>8.14-8.16</t>
    <phoneticPr fontId="12" type="noConversion"/>
  </si>
  <si>
    <t>8.17-8.18</t>
    <phoneticPr fontId="12" type="noConversion"/>
  </si>
  <si>
    <t>8.19-8.21</t>
    <phoneticPr fontId="12" type="noConversion"/>
  </si>
  <si>
    <t>8月15日午餐</t>
    <phoneticPr fontId="12" type="noConversion"/>
  </si>
  <si>
    <t>8月16日午餐，陈微微&amp;宋双双</t>
    <phoneticPr fontId="12" type="noConversion"/>
  </si>
  <si>
    <t>8月18日午餐，陈微微&amp;2位第三方</t>
    <phoneticPr fontId="12" type="noConversion"/>
  </si>
  <si>
    <t>8月18日晚餐</t>
    <phoneticPr fontId="12" type="noConversion"/>
  </si>
  <si>
    <t>8月19日午餐，陈微微陈佳伟郭燕雷杨苗苗</t>
    <phoneticPr fontId="12" type="noConversion"/>
  </si>
  <si>
    <t>8月19日晚餐</t>
    <phoneticPr fontId="12" type="noConversion"/>
  </si>
  <si>
    <t>8月20日午餐</t>
    <phoneticPr fontId="12" type="noConversion"/>
  </si>
  <si>
    <t>8月14日，家-浦东机场</t>
    <phoneticPr fontId="12" type="noConversion"/>
  </si>
  <si>
    <t>8月14日，机场-公司</t>
    <phoneticPr fontId="12" type="noConversion"/>
  </si>
  <si>
    <t>8月15日晚餐</t>
    <phoneticPr fontId="12" type="noConversion"/>
  </si>
  <si>
    <t>8月21日晚餐</t>
    <phoneticPr fontId="12" type="noConversion"/>
  </si>
  <si>
    <t>8月21日午餐，陈微微张羽陈佳伟杨岩</t>
    <phoneticPr fontId="12" type="noConversion"/>
  </si>
  <si>
    <t>8月17日午饭陈微微张羽陈佳伟杨岩宋双双姚艺婷于畅</t>
    <phoneticPr fontId="12" type="noConversion"/>
  </si>
  <si>
    <t>8月21日虹桥机场-家</t>
    <phoneticPr fontId="12" type="noConversion"/>
  </si>
  <si>
    <t>8月17日，观山邸-中建雁栖湖景</t>
    <phoneticPr fontId="12" type="noConversion"/>
  </si>
  <si>
    <t>8.14公司-360</t>
    <phoneticPr fontId="12" type="noConversion"/>
  </si>
  <si>
    <t>8.15360-酒店</t>
    <phoneticPr fontId="12" type="noConversion"/>
  </si>
  <si>
    <t>8.16酒店-360</t>
    <phoneticPr fontId="12" type="noConversion"/>
  </si>
  <si>
    <t>8.17观山邸-中建雁栖湖景</t>
    <phoneticPr fontId="12" type="noConversion"/>
  </si>
  <si>
    <t>8.17中建雁栖湖景-观山邸</t>
    <phoneticPr fontId="12" type="noConversion"/>
  </si>
  <si>
    <t>8.19中建雁栖湖景-凯宾斯基</t>
    <phoneticPr fontId="12" type="noConversion"/>
  </si>
  <si>
    <t>8.19凯宾斯基-中建雁栖湖景</t>
    <phoneticPr fontId="12" type="noConversion"/>
  </si>
  <si>
    <t>8.21中建雁栖湖景-餐厅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</si>
</sst>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101" t="s">
        <v>28</v>
      </c>
      <c r="D2" s="101"/>
      <c r="E2" s="101"/>
      <c r="F2" s="101"/>
      <c r="G2" s="101"/>
      <c r="H2" s="101"/>
      <c r="I2" s="20"/>
      <c r="J2" s="20"/>
      <c r="K2" s="20"/>
      <c r="L2" s="20"/>
    </row>
    <row r="4" spans="1:12" ht="21" customHeight="1">
      <c r="H4" s="79" t="s">
        <v>88</v>
      </c>
      <c r="I4" s="79"/>
      <c r="J4" s="79" t="s">
        <v>89</v>
      </c>
    </row>
    <row r="5" spans="1:12" ht="21" customHeight="1">
      <c r="H5" s="80"/>
      <c r="I5" s="80"/>
      <c r="J5" s="80"/>
    </row>
    <row r="6" spans="1:12" ht="21" customHeight="1">
      <c r="A6" s="98" t="s">
        <v>8</v>
      </c>
      <c r="B6" s="82" t="s">
        <v>29</v>
      </c>
      <c r="C6" s="102" t="s">
        <v>30</v>
      </c>
      <c r="D6" s="102"/>
      <c r="E6" s="102"/>
      <c r="F6" s="103" t="s">
        <v>31</v>
      </c>
      <c r="G6" s="103"/>
      <c r="H6" s="103"/>
      <c r="I6" s="103"/>
      <c r="J6" s="82" t="s">
        <v>32</v>
      </c>
    </row>
    <row r="7" spans="1:12" ht="21" customHeight="1">
      <c r="A7" s="98"/>
      <c r="B7" s="82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82"/>
    </row>
    <row r="8" spans="1:12" ht="21" customHeight="1">
      <c r="A8" s="93">
        <v>1</v>
      </c>
      <c r="B8" s="100" t="s">
        <v>40</v>
      </c>
      <c r="C8" s="92">
        <v>0</v>
      </c>
      <c r="D8" s="93">
        <v>0</v>
      </c>
      <c r="E8" s="81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83" t="s">
        <v>41</v>
      </c>
    </row>
    <row r="9" spans="1:12" ht="21" customHeight="1">
      <c r="A9" s="93"/>
      <c r="B9" s="100"/>
      <c r="C9" s="92"/>
      <c r="D9" s="93"/>
      <c r="E9" s="81"/>
      <c r="F9" s="10">
        <v>0</v>
      </c>
      <c r="G9" s="10">
        <v>0</v>
      </c>
      <c r="H9" s="10">
        <f t="shared" si="0"/>
        <v>0</v>
      </c>
      <c r="I9" s="21"/>
      <c r="J9" s="84"/>
    </row>
    <row r="10" spans="1:12" ht="21" customHeight="1">
      <c r="A10" s="93"/>
      <c r="B10" s="100"/>
      <c r="C10" s="92"/>
      <c r="D10" s="93"/>
      <c r="E10" s="81"/>
      <c r="F10" s="10">
        <v>0</v>
      </c>
      <c r="G10" s="10">
        <v>0</v>
      </c>
      <c r="H10" s="10">
        <f t="shared" si="0"/>
        <v>0</v>
      </c>
      <c r="I10" s="21"/>
      <c r="J10" s="84"/>
    </row>
    <row r="11" spans="1:12" ht="21" customHeight="1">
      <c r="A11" s="93"/>
      <c r="B11" s="100"/>
      <c r="C11" s="92"/>
      <c r="D11" s="93"/>
      <c r="E11" s="81"/>
      <c r="F11" s="10">
        <v>0</v>
      </c>
      <c r="G11" s="10">
        <v>0</v>
      </c>
      <c r="H11" s="10">
        <f t="shared" si="0"/>
        <v>0</v>
      </c>
      <c r="I11" s="21"/>
      <c r="J11" s="84"/>
    </row>
    <row r="12" spans="1:12" ht="21" customHeight="1">
      <c r="A12" s="93"/>
      <c r="B12" s="100"/>
      <c r="C12" s="92"/>
      <c r="D12" s="93"/>
      <c r="E12" s="81"/>
      <c r="F12" s="10">
        <v>0</v>
      </c>
      <c r="G12" s="10">
        <v>0</v>
      </c>
      <c r="H12" s="10">
        <f t="shared" si="0"/>
        <v>0</v>
      </c>
      <c r="I12" s="21"/>
      <c r="J12" s="84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5"/>
    </row>
    <row r="14" spans="1:12" ht="21" customHeight="1">
      <c r="A14" s="94">
        <v>2</v>
      </c>
      <c r="B14" s="107" t="s">
        <v>43</v>
      </c>
      <c r="C14" s="90">
        <v>0</v>
      </c>
      <c r="D14" s="94">
        <v>0</v>
      </c>
      <c r="E14" s="90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3" t="s">
        <v>44</v>
      </c>
    </row>
    <row r="15" spans="1:12" ht="21" customHeight="1">
      <c r="A15" s="95"/>
      <c r="B15" s="108"/>
      <c r="C15" s="91"/>
      <c r="D15" s="95"/>
      <c r="E15" s="91"/>
      <c r="F15" s="10">
        <v>0</v>
      </c>
      <c r="G15" s="10">
        <v>0</v>
      </c>
      <c r="H15" s="10">
        <f t="shared" ref="H15" si="3">F15+G15</f>
        <v>0</v>
      </c>
      <c r="I15" s="21"/>
      <c r="J15" s="84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5"/>
    </row>
    <row r="17" spans="1:10" ht="21" customHeight="1">
      <c r="A17" s="93">
        <v>3</v>
      </c>
      <c r="B17" s="100" t="s">
        <v>46</v>
      </c>
      <c r="C17" s="92">
        <v>0</v>
      </c>
      <c r="D17" s="93">
        <v>0</v>
      </c>
      <c r="E17" s="81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6" t="s">
        <v>47</v>
      </c>
    </row>
    <row r="18" spans="1:10" ht="21" customHeight="1">
      <c r="A18" s="93"/>
      <c r="B18" s="100"/>
      <c r="C18" s="92"/>
      <c r="D18" s="93"/>
      <c r="E18" s="81"/>
      <c r="F18" s="10">
        <v>0</v>
      </c>
      <c r="G18" s="10">
        <v>0</v>
      </c>
      <c r="H18" s="10">
        <f t="shared" si="0"/>
        <v>0</v>
      </c>
      <c r="I18" s="21"/>
      <c r="J18" s="87"/>
    </row>
    <row r="19" spans="1:10" ht="21" customHeight="1">
      <c r="A19" s="93"/>
      <c r="B19" s="100"/>
      <c r="C19" s="92"/>
      <c r="D19" s="93"/>
      <c r="E19" s="81"/>
      <c r="F19" s="10">
        <v>0</v>
      </c>
      <c r="G19" s="10">
        <v>0</v>
      </c>
      <c r="H19" s="10">
        <f t="shared" si="0"/>
        <v>0</v>
      </c>
      <c r="I19" s="21"/>
      <c r="J19" s="87"/>
    </row>
    <row r="20" spans="1:10" ht="21" customHeight="1">
      <c r="A20" s="93"/>
      <c r="B20" s="100"/>
      <c r="C20" s="92"/>
      <c r="D20" s="93"/>
      <c r="E20" s="81"/>
      <c r="F20" s="10">
        <v>0</v>
      </c>
      <c r="G20" s="10">
        <v>0</v>
      </c>
      <c r="H20" s="10">
        <f t="shared" si="0"/>
        <v>0</v>
      </c>
      <c r="I20" s="21"/>
      <c r="J20" s="87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88"/>
    </row>
    <row r="22" spans="1:10" ht="21" customHeight="1">
      <c r="A22" s="93">
        <v>4</v>
      </c>
      <c r="B22" s="100" t="s">
        <v>49</v>
      </c>
      <c r="C22" s="92"/>
      <c r="D22" s="93">
        <v>1</v>
      </c>
      <c r="E22" s="81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50</v>
      </c>
      <c r="J22" s="86" t="s">
        <v>51</v>
      </c>
    </row>
    <row r="23" spans="1:10" ht="21" customHeight="1">
      <c r="A23" s="93"/>
      <c r="B23" s="100"/>
      <c r="C23" s="92"/>
      <c r="D23" s="93"/>
      <c r="E23" s="81"/>
      <c r="F23" s="10">
        <v>0</v>
      </c>
      <c r="G23" s="10">
        <v>0</v>
      </c>
      <c r="H23" s="10">
        <f t="shared" si="0"/>
        <v>0</v>
      </c>
      <c r="I23" s="21"/>
      <c r="J23" s="87"/>
    </row>
    <row r="24" spans="1:10" s="1" customFormat="1" ht="21" customHeight="1">
      <c r="A24" s="12"/>
      <c r="B24" s="13" t="s">
        <v>52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88"/>
    </row>
    <row r="25" spans="1:10" ht="21" customHeight="1">
      <c r="A25" s="94">
        <v>5</v>
      </c>
      <c r="B25" s="107" t="s">
        <v>53</v>
      </c>
      <c r="C25" s="10">
        <v>0</v>
      </c>
      <c r="D25" s="8">
        <v>1</v>
      </c>
      <c r="E25" s="11"/>
      <c r="F25" s="10"/>
      <c r="G25" s="10"/>
      <c r="H25" s="10"/>
      <c r="I25" s="21" t="s">
        <v>78</v>
      </c>
      <c r="J25" s="22" t="s">
        <v>54</v>
      </c>
    </row>
    <row r="26" spans="1:10" ht="21" customHeight="1">
      <c r="A26" s="99"/>
      <c r="B26" s="109"/>
      <c r="C26" s="59"/>
      <c r="D26" s="60"/>
      <c r="E26" s="57"/>
      <c r="F26" s="59"/>
      <c r="G26" s="59"/>
      <c r="H26" s="59"/>
      <c r="I26" s="21" t="s">
        <v>78</v>
      </c>
      <c r="J26" s="58"/>
    </row>
    <row r="27" spans="1:10" ht="21" customHeight="1">
      <c r="A27" s="99"/>
      <c r="B27" s="109"/>
      <c r="C27" s="59"/>
      <c r="D27" s="60"/>
      <c r="E27" s="57"/>
      <c r="F27" s="59"/>
      <c r="G27" s="59"/>
      <c r="H27" s="59"/>
      <c r="I27" s="21" t="s">
        <v>80</v>
      </c>
      <c r="J27" s="58"/>
    </row>
    <row r="28" spans="1:10" ht="21" customHeight="1">
      <c r="A28" s="99"/>
      <c r="B28" s="109"/>
      <c r="C28" s="59"/>
      <c r="D28" s="60"/>
      <c r="E28" s="57"/>
      <c r="F28" s="59"/>
      <c r="G28" s="59"/>
      <c r="H28" s="59"/>
      <c r="I28" s="21" t="s">
        <v>81</v>
      </c>
      <c r="J28" s="58"/>
    </row>
    <row r="29" spans="1:10" ht="21" customHeight="1">
      <c r="A29" s="99"/>
      <c r="B29" s="109"/>
      <c r="C29" s="59"/>
      <c r="D29" s="60"/>
      <c r="E29" s="57"/>
      <c r="F29" s="59"/>
      <c r="G29" s="59"/>
      <c r="H29" s="59"/>
      <c r="I29" s="21" t="s">
        <v>79</v>
      </c>
      <c r="J29" s="58"/>
    </row>
    <row r="30" spans="1:10" ht="21" customHeight="1">
      <c r="A30" s="99"/>
      <c r="B30" s="109"/>
      <c r="C30" s="59"/>
      <c r="D30" s="60"/>
      <c r="E30" s="57"/>
      <c r="F30" s="59"/>
      <c r="G30" s="59"/>
      <c r="H30" s="59"/>
      <c r="I30" s="21" t="s">
        <v>82</v>
      </c>
      <c r="J30" s="58"/>
    </row>
    <row r="31" spans="1:10" ht="21" customHeight="1">
      <c r="A31" s="99"/>
      <c r="B31" s="109"/>
      <c r="C31" s="59"/>
      <c r="D31" s="60"/>
      <c r="E31" s="57"/>
      <c r="F31" s="59"/>
      <c r="G31" s="59"/>
      <c r="H31" s="59"/>
      <c r="I31" s="69" t="s">
        <v>85</v>
      </c>
      <c r="J31" s="58"/>
    </row>
    <row r="32" spans="1:10" ht="21" customHeight="1">
      <c r="A32" s="95"/>
      <c r="B32" s="108"/>
      <c r="C32" s="10">
        <v>0</v>
      </c>
      <c r="D32" s="8">
        <v>0</v>
      </c>
      <c r="E32" s="11"/>
      <c r="F32" s="10"/>
      <c r="G32" s="10"/>
      <c r="H32" s="10"/>
      <c r="I32" s="21" t="s">
        <v>83</v>
      </c>
      <c r="J32" s="23"/>
    </row>
    <row r="33" spans="1:10" s="1" customFormat="1" ht="21" customHeight="1">
      <c r="A33" s="12"/>
      <c r="B33" s="13" t="s">
        <v>55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3">
        <v>6</v>
      </c>
      <c r="B34" s="100" t="s">
        <v>56</v>
      </c>
      <c r="C34" s="92">
        <v>0</v>
      </c>
      <c r="D34" s="93">
        <v>0</v>
      </c>
      <c r="E34" s="81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83" t="s">
        <v>57</v>
      </c>
    </row>
    <row r="35" spans="1:10" ht="21" customHeight="1">
      <c r="A35" s="93"/>
      <c r="B35" s="100"/>
      <c r="C35" s="92"/>
      <c r="D35" s="93"/>
      <c r="E35" s="81"/>
      <c r="F35" s="10">
        <v>0</v>
      </c>
      <c r="G35" s="10">
        <v>0</v>
      </c>
      <c r="H35" s="10">
        <f t="shared" si="0"/>
        <v>0</v>
      </c>
      <c r="I35" s="21"/>
      <c r="J35" s="87"/>
    </row>
    <row r="36" spans="1:10" ht="21" customHeight="1">
      <c r="A36" s="93"/>
      <c r="B36" s="100"/>
      <c r="C36" s="92"/>
      <c r="D36" s="93"/>
      <c r="E36" s="81"/>
      <c r="F36" s="10">
        <v>0</v>
      </c>
      <c r="G36" s="10">
        <v>0</v>
      </c>
      <c r="H36" s="10">
        <f t="shared" si="0"/>
        <v>0</v>
      </c>
      <c r="I36" s="21"/>
      <c r="J36" s="87"/>
    </row>
    <row r="37" spans="1:10" ht="21" customHeight="1">
      <c r="A37" s="93"/>
      <c r="B37" s="100"/>
      <c r="C37" s="92"/>
      <c r="D37" s="93"/>
      <c r="E37" s="81"/>
      <c r="F37" s="10">
        <v>0</v>
      </c>
      <c r="G37" s="10">
        <v>0</v>
      </c>
      <c r="H37" s="10">
        <f t="shared" si="0"/>
        <v>0</v>
      </c>
      <c r="I37" s="21"/>
      <c r="J37" s="87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88"/>
    </row>
    <row r="39" spans="1:10" ht="21" customHeight="1">
      <c r="A39" s="93">
        <v>7</v>
      </c>
      <c r="B39" s="100" t="s">
        <v>59</v>
      </c>
      <c r="C39" s="92">
        <v>0</v>
      </c>
      <c r="D39" s="93">
        <v>0</v>
      </c>
      <c r="E39" s="81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89"/>
    </row>
    <row r="40" spans="1:10" ht="21" customHeight="1">
      <c r="A40" s="93"/>
      <c r="B40" s="100"/>
      <c r="C40" s="92"/>
      <c r="D40" s="93"/>
      <c r="E40" s="81"/>
      <c r="F40" s="10">
        <v>0</v>
      </c>
      <c r="G40" s="10">
        <v>0</v>
      </c>
      <c r="H40" s="10">
        <f t="shared" si="0"/>
        <v>0</v>
      </c>
      <c r="I40" s="21"/>
      <c r="J40" s="77"/>
    </row>
    <row r="41" spans="1:10" ht="21" customHeight="1">
      <c r="A41" s="93"/>
      <c r="B41" s="100"/>
      <c r="C41" s="92"/>
      <c r="D41" s="93"/>
      <c r="E41" s="81"/>
      <c r="F41" s="10">
        <v>0</v>
      </c>
      <c r="G41" s="10">
        <v>0</v>
      </c>
      <c r="H41" s="10">
        <f t="shared" si="0"/>
        <v>0</v>
      </c>
      <c r="I41" s="21"/>
      <c r="J41" s="77"/>
    </row>
    <row r="42" spans="1:10" ht="21" customHeight="1">
      <c r="A42" s="93"/>
      <c r="B42" s="100"/>
      <c r="C42" s="92"/>
      <c r="D42" s="93"/>
      <c r="E42" s="81"/>
      <c r="F42" s="10">
        <v>0</v>
      </c>
      <c r="G42" s="10">
        <v>0</v>
      </c>
      <c r="H42" s="10">
        <f t="shared" si="0"/>
        <v>0</v>
      </c>
      <c r="I42" s="21"/>
      <c r="J42" s="77"/>
    </row>
    <row r="43" spans="1:10" s="1" customFormat="1" ht="21" customHeight="1">
      <c r="A43" s="12"/>
      <c r="B43" s="13" t="s">
        <v>60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78"/>
    </row>
    <row r="44" spans="1:10" ht="21" customHeight="1">
      <c r="A44" s="93">
        <v>8</v>
      </c>
      <c r="B44" s="100" t="s">
        <v>61</v>
      </c>
      <c r="C44" s="92">
        <v>0</v>
      </c>
      <c r="D44" s="93">
        <v>0</v>
      </c>
      <c r="E44" s="81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86" t="s">
        <v>62</v>
      </c>
    </row>
    <row r="45" spans="1:10" ht="21" customHeight="1">
      <c r="A45" s="93"/>
      <c r="B45" s="100"/>
      <c r="C45" s="92"/>
      <c r="D45" s="93"/>
      <c r="E45" s="81"/>
      <c r="F45" s="10">
        <v>0</v>
      </c>
      <c r="G45" s="10">
        <v>0</v>
      </c>
      <c r="H45" s="10">
        <f t="shared" si="0"/>
        <v>0</v>
      </c>
      <c r="I45" s="21"/>
      <c r="J45" s="87"/>
    </row>
    <row r="46" spans="1:10" s="1" customFormat="1" ht="21" customHeight="1">
      <c r="A46" s="12"/>
      <c r="B46" s="13" t="s">
        <v>63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88"/>
    </row>
    <row r="47" spans="1:10" ht="21" customHeight="1">
      <c r="A47" s="93">
        <v>9</v>
      </c>
      <c r="B47" s="100" t="s">
        <v>64</v>
      </c>
      <c r="C47" s="92">
        <v>0</v>
      </c>
      <c r="D47" s="93">
        <v>0</v>
      </c>
      <c r="E47" s="81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83" t="s">
        <v>65</v>
      </c>
    </row>
    <row r="48" spans="1:10" ht="21" customHeight="1">
      <c r="A48" s="93"/>
      <c r="B48" s="100"/>
      <c r="C48" s="92"/>
      <c r="D48" s="93"/>
      <c r="E48" s="81"/>
      <c r="F48" s="10">
        <v>0</v>
      </c>
      <c r="G48" s="10">
        <v>0</v>
      </c>
      <c r="H48" s="10">
        <f t="shared" si="0"/>
        <v>0</v>
      </c>
      <c r="I48" s="21"/>
      <c r="J48" s="84"/>
    </row>
    <row r="49" spans="1:10" ht="21" customHeight="1">
      <c r="A49" s="93"/>
      <c r="B49" s="100"/>
      <c r="C49" s="92"/>
      <c r="D49" s="93"/>
      <c r="E49" s="81"/>
      <c r="F49" s="10">
        <v>0</v>
      </c>
      <c r="G49" s="10">
        <v>0</v>
      </c>
      <c r="H49" s="10">
        <f t="shared" si="0"/>
        <v>0</v>
      </c>
      <c r="I49" s="21"/>
      <c r="J49" s="84"/>
    </row>
    <row r="50" spans="1:10" s="1" customFormat="1" ht="21" customHeight="1">
      <c r="A50" s="12"/>
      <c r="B50" s="13" t="s">
        <v>66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85"/>
    </row>
    <row r="51" spans="1:10" ht="21" customHeight="1">
      <c r="A51" s="16">
        <v>10</v>
      </c>
      <c r="B51" s="9" t="s">
        <v>67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77"/>
    </row>
    <row r="52" spans="1:10" s="1" customFormat="1" ht="21" customHeight="1">
      <c r="A52" s="12"/>
      <c r="B52" s="13" t="s">
        <v>68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78"/>
    </row>
    <row r="53" spans="1:10" ht="21" customHeight="1">
      <c r="A53" s="12"/>
      <c r="B53" s="13" t="s">
        <v>16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104" t="s">
        <v>69</v>
      </c>
      <c r="B57" s="105"/>
      <c r="C57" s="106" t="s">
        <v>70</v>
      </c>
      <c r="D57" s="106"/>
      <c r="E57" s="106" t="s">
        <v>71</v>
      </c>
      <c r="F57" s="106"/>
      <c r="G57" s="106" t="s">
        <v>72</v>
      </c>
      <c r="H57" s="106"/>
      <c r="I57" s="27" t="s">
        <v>73</v>
      </c>
    </row>
    <row r="58" spans="1:10" ht="21" customHeight="1">
      <c r="A58" s="96"/>
      <c r="B58" s="97"/>
      <c r="C58" s="97">
        <f>H53</f>
        <v>0</v>
      </c>
      <c r="D58" s="97"/>
      <c r="E58" s="97">
        <f>F53</f>
        <v>0</v>
      </c>
      <c r="F58" s="97"/>
      <c r="G58" s="97">
        <f>G53</f>
        <v>0</v>
      </c>
      <c r="H58" s="97"/>
      <c r="I58" s="28">
        <f>A58-C58</f>
        <v>0</v>
      </c>
    </row>
    <row r="60" spans="1:10" ht="21" customHeight="1">
      <c r="A60" s="17" t="s">
        <v>74</v>
      </c>
      <c r="B60" s="18" t="s">
        <v>87</v>
      </c>
      <c r="C60" s="19" t="s">
        <v>20</v>
      </c>
      <c r="D60" s="17"/>
      <c r="E60" s="17" t="s">
        <v>75</v>
      </c>
      <c r="F60" s="17"/>
      <c r="G60" s="17" t="s">
        <v>22</v>
      </c>
      <c r="H60" s="17"/>
      <c r="I60" s="18"/>
    </row>
  </sheetData>
  <mergeCells count="67"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E14:E15"/>
    <mergeCell ref="E17:E20"/>
    <mergeCell ref="E22:E23"/>
    <mergeCell ref="E34:E37"/>
    <mergeCell ref="C44:C45"/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view="pageBreakPreview" topLeftCell="A16" zoomScale="87" zoomScaleNormal="110" zoomScaleSheetLayoutView="87" workbookViewId="0">
      <selection activeCell="A34" sqref="A34:XFD36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48"/>
    </row>
    <row r="5" spans="2:11" ht="20.100000000000001" customHeight="1">
      <c r="B5" s="31"/>
      <c r="C5" s="32"/>
      <c r="D5" s="33" t="s">
        <v>1</v>
      </c>
      <c r="E5" s="33"/>
      <c r="F5" s="123" t="s">
        <v>76</v>
      </c>
      <c r="G5" s="123"/>
      <c r="H5" s="33" t="s">
        <v>2</v>
      </c>
      <c r="I5" s="32"/>
      <c r="J5" s="123" t="s">
        <v>77</v>
      </c>
      <c r="K5" s="124"/>
    </row>
    <row r="6" spans="2:11" ht="20.100000000000001" customHeight="1">
      <c r="B6" s="34"/>
      <c r="C6" s="35"/>
      <c r="D6" s="36" t="s">
        <v>3</v>
      </c>
      <c r="E6" s="36"/>
      <c r="F6" s="118" t="s">
        <v>95</v>
      </c>
      <c r="G6" s="118"/>
      <c r="H6" s="36" t="s">
        <v>4</v>
      </c>
      <c r="I6" s="35"/>
      <c r="J6" s="118"/>
      <c r="K6" s="120"/>
    </row>
    <row r="7" spans="2:11" ht="20.100000000000001" customHeight="1">
      <c r="B7" s="34"/>
      <c r="C7" s="35"/>
      <c r="D7" s="36" t="s">
        <v>5</v>
      </c>
      <c r="E7" s="36"/>
      <c r="F7" s="118" t="s">
        <v>94</v>
      </c>
      <c r="G7" s="118"/>
      <c r="H7" s="36" t="s">
        <v>6</v>
      </c>
      <c r="I7" s="49"/>
      <c r="J7" s="119">
        <v>42969</v>
      </c>
      <c r="K7" s="120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0"/>
      <c r="J8" s="133" t="s">
        <v>93</v>
      </c>
      <c r="K8" s="126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34" t="s">
        <v>8</v>
      </c>
      <c r="C10" s="135"/>
      <c r="D10" s="42" t="s">
        <v>9</v>
      </c>
      <c r="E10" s="112" t="s">
        <v>10</v>
      </c>
      <c r="F10" s="114"/>
      <c r="G10" s="44" t="s">
        <v>11</v>
      </c>
      <c r="H10" s="43" t="s">
        <v>12</v>
      </c>
      <c r="I10" s="112" t="s">
        <v>13</v>
      </c>
      <c r="J10" s="114"/>
      <c r="K10" s="44" t="s">
        <v>14</v>
      </c>
    </row>
    <row r="11" spans="2:11" ht="20.100000000000001" customHeight="1">
      <c r="B11" s="130">
        <v>1</v>
      </c>
      <c r="C11" s="132"/>
      <c r="D11" s="128" t="s">
        <v>15</v>
      </c>
      <c r="E11" s="130" t="s">
        <v>90</v>
      </c>
      <c r="F11" s="132"/>
      <c r="G11" s="45">
        <v>93</v>
      </c>
      <c r="H11" s="61">
        <v>93</v>
      </c>
      <c r="I11" s="110"/>
      <c r="J11" s="111"/>
      <c r="K11" s="51" t="s">
        <v>107</v>
      </c>
    </row>
    <row r="12" spans="2:11">
      <c r="B12" s="130">
        <v>2</v>
      </c>
      <c r="C12" s="132"/>
      <c r="D12" s="129"/>
      <c r="E12" s="130" t="s">
        <v>90</v>
      </c>
      <c r="F12" s="132"/>
      <c r="G12" s="45">
        <v>76</v>
      </c>
      <c r="H12" s="61">
        <v>76</v>
      </c>
      <c r="I12" s="110"/>
      <c r="J12" s="111"/>
      <c r="K12" s="52" t="s">
        <v>108</v>
      </c>
    </row>
    <row r="13" spans="2:11">
      <c r="B13" s="130">
        <v>3</v>
      </c>
      <c r="C13" s="132"/>
      <c r="D13" s="129"/>
      <c r="E13" s="130" t="s">
        <v>90</v>
      </c>
      <c r="F13" s="132"/>
      <c r="G13" s="45">
        <v>13.8</v>
      </c>
      <c r="H13" s="74">
        <v>13.8</v>
      </c>
      <c r="I13" s="110"/>
      <c r="J13" s="111"/>
      <c r="K13" s="52" t="s">
        <v>114</v>
      </c>
    </row>
    <row r="14" spans="2:11">
      <c r="B14" s="75"/>
      <c r="C14" s="76"/>
      <c r="D14" s="129"/>
      <c r="E14" s="130" t="s">
        <v>90</v>
      </c>
      <c r="F14" s="132"/>
      <c r="G14" s="74">
        <v>70.400000000000006</v>
      </c>
      <c r="H14" s="74">
        <v>70.400000000000006</v>
      </c>
      <c r="I14" s="72"/>
      <c r="J14" s="73"/>
      <c r="K14" s="52" t="s">
        <v>115</v>
      </c>
    </row>
    <row r="15" spans="2:11">
      <c r="B15" s="75"/>
      <c r="C15" s="76"/>
      <c r="D15" s="129"/>
      <c r="E15" s="130" t="s">
        <v>90</v>
      </c>
      <c r="F15" s="132"/>
      <c r="G15" s="74">
        <v>23.57</v>
      </c>
      <c r="H15" s="74">
        <v>23.57</v>
      </c>
      <c r="I15" s="72"/>
      <c r="J15" s="73"/>
      <c r="K15" s="52" t="s">
        <v>116</v>
      </c>
    </row>
    <row r="16" spans="2:11">
      <c r="B16" s="75"/>
      <c r="C16" s="76"/>
      <c r="D16" s="129"/>
      <c r="E16" s="130" t="s">
        <v>90</v>
      </c>
      <c r="F16" s="132"/>
      <c r="G16" s="74">
        <v>13.4</v>
      </c>
      <c r="H16" s="74">
        <v>13.4</v>
      </c>
      <c r="I16" s="72"/>
      <c r="J16" s="73"/>
      <c r="K16" s="52" t="s">
        <v>117</v>
      </c>
    </row>
    <row r="17" spans="2:11">
      <c r="B17" s="75"/>
      <c r="C17" s="76"/>
      <c r="D17" s="129"/>
      <c r="E17" s="130" t="s">
        <v>90</v>
      </c>
      <c r="F17" s="132"/>
      <c r="G17" s="74">
        <v>10.46</v>
      </c>
      <c r="H17" s="74">
        <v>10.46</v>
      </c>
      <c r="I17" s="72"/>
      <c r="J17" s="73"/>
      <c r="K17" s="52" t="s">
        <v>118</v>
      </c>
    </row>
    <row r="18" spans="2:11">
      <c r="B18" s="75"/>
      <c r="C18" s="76"/>
      <c r="D18" s="129"/>
      <c r="E18" s="130" t="s">
        <v>90</v>
      </c>
      <c r="F18" s="132"/>
      <c r="G18" s="74">
        <v>11.5</v>
      </c>
      <c r="H18" s="74">
        <v>11.5</v>
      </c>
      <c r="I18" s="72"/>
      <c r="J18" s="73"/>
      <c r="K18" s="52" t="s">
        <v>119</v>
      </c>
    </row>
    <row r="19" spans="2:11">
      <c r="B19" s="75"/>
      <c r="C19" s="76"/>
      <c r="D19" s="129"/>
      <c r="E19" s="130" t="s">
        <v>90</v>
      </c>
      <c r="F19" s="132"/>
      <c r="G19" s="74">
        <v>11.5</v>
      </c>
      <c r="H19" s="74">
        <v>11.5</v>
      </c>
      <c r="I19" s="72"/>
      <c r="J19" s="73"/>
      <c r="K19" s="52" t="s">
        <v>120</v>
      </c>
    </row>
    <row r="20" spans="2:11">
      <c r="B20" s="75"/>
      <c r="C20" s="76"/>
      <c r="D20" s="129"/>
      <c r="E20" s="130" t="s">
        <v>90</v>
      </c>
      <c r="F20" s="132"/>
      <c r="G20" s="74">
        <v>11.5</v>
      </c>
      <c r="H20" s="74">
        <v>11.5</v>
      </c>
      <c r="I20" s="72"/>
      <c r="J20" s="73"/>
      <c r="K20" s="52" t="s">
        <v>121</v>
      </c>
    </row>
    <row r="21" spans="2:11">
      <c r="B21" s="75"/>
      <c r="C21" s="76"/>
      <c r="D21" s="129"/>
      <c r="E21" s="130" t="s">
        <v>90</v>
      </c>
      <c r="F21" s="132"/>
      <c r="G21" s="74">
        <v>11</v>
      </c>
      <c r="H21" s="74">
        <v>11</v>
      </c>
      <c r="I21" s="72"/>
      <c r="J21" s="73"/>
      <c r="K21" s="52" t="s">
        <v>122</v>
      </c>
    </row>
    <row r="22" spans="2:11">
      <c r="B22" s="62"/>
      <c r="C22" s="63"/>
      <c r="D22" s="129"/>
      <c r="E22" s="117" t="s">
        <v>90</v>
      </c>
      <c r="F22" s="117"/>
      <c r="G22" s="61">
        <v>197.67</v>
      </c>
      <c r="H22" s="74">
        <v>197.67</v>
      </c>
      <c r="I22" s="110"/>
      <c r="J22" s="111"/>
      <c r="K22" s="52" t="s">
        <v>113</v>
      </c>
    </row>
    <row r="23" spans="2:11">
      <c r="B23" s="130">
        <v>8</v>
      </c>
      <c r="C23" s="132"/>
      <c r="D23" s="128" t="s">
        <v>84</v>
      </c>
      <c r="E23" s="117" t="s">
        <v>91</v>
      </c>
      <c r="F23" s="117"/>
      <c r="G23" s="71">
        <f>I23+H23</f>
        <v>40.5</v>
      </c>
      <c r="H23" s="71"/>
      <c r="I23" s="110">
        <v>40.5</v>
      </c>
      <c r="J23" s="111"/>
      <c r="K23" s="52" t="s">
        <v>100</v>
      </c>
    </row>
    <row r="24" spans="2:11">
      <c r="B24" s="75"/>
      <c r="C24" s="76"/>
      <c r="D24" s="129"/>
      <c r="E24" s="117" t="s">
        <v>84</v>
      </c>
      <c r="F24" s="117"/>
      <c r="G24" s="74">
        <v>40</v>
      </c>
      <c r="H24" s="74"/>
      <c r="I24" s="72"/>
      <c r="J24" s="73">
        <v>40</v>
      </c>
      <c r="K24" s="52" t="s">
        <v>109</v>
      </c>
    </row>
    <row r="25" spans="2:11">
      <c r="B25" s="75"/>
      <c r="C25" s="76"/>
      <c r="D25" s="129"/>
      <c r="E25" s="117" t="s">
        <v>84</v>
      </c>
      <c r="F25" s="117"/>
      <c r="G25" s="74">
        <v>51</v>
      </c>
      <c r="H25" s="74"/>
      <c r="I25" s="72"/>
      <c r="J25" s="73">
        <v>51</v>
      </c>
      <c r="K25" s="52" t="s">
        <v>101</v>
      </c>
    </row>
    <row r="26" spans="2:11" ht="24.75">
      <c r="B26" s="75"/>
      <c r="C26" s="76"/>
      <c r="D26" s="129"/>
      <c r="E26" s="117" t="s">
        <v>84</v>
      </c>
      <c r="F26" s="117"/>
      <c r="G26" s="74">
        <f t="shared" ref="G26" si="0">I26+H26</f>
        <v>349</v>
      </c>
      <c r="H26" s="74">
        <v>349</v>
      </c>
      <c r="I26" s="110"/>
      <c r="J26" s="111"/>
      <c r="K26" s="52" t="s">
        <v>112</v>
      </c>
    </row>
    <row r="27" spans="2:11" ht="24.75">
      <c r="B27" s="75"/>
      <c r="C27" s="76"/>
      <c r="D27" s="129"/>
      <c r="E27" s="117" t="s">
        <v>84</v>
      </c>
      <c r="F27" s="117"/>
      <c r="G27" s="74">
        <v>118</v>
      </c>
      <c r="H27" s="74"/>
      <c r="I27" s="110">
        <v>118</v>
      </c>
      <c r="J27" s="111"/>
      <c r="K27" s="52" t="s">
        <v>102</v>
      </c>
    </row>
    <row r="28" spans="2:11">
      <c r="B28" s="75"/>
      <c r="C28" s="76"/>
      <c r="D28" s="129"/>
      <c r="E28" s="117" t="s">
        <v>84</v>
      </c>
      <c r="F28" s="117"/>
      <c r="G28" s="74">
        <v>39</v>
      </c>
      <c r="H28" s="74"/>
      <c r="I28" s="72"/>
      <c r="J28" s="73">
        <v>39</v>
      </c>
      <c r="K28" s="52" t="s">
        <v>103</v>
      </c>
    </row>
    <row r="29" spans="2:11" ht="24.75">
      <c r="B29" s="75"/>
      <c r="C29" s="76"/>
      <c r="D29" s="129"/>
      <c r="E29" s="117" t="s">
        <v>84</v>
      </c>
      <c r="F29" s="117"/>
      <c r="G29" s="74">
        <v>82</v>
      </c>
      <c r="H29" s="74"/>
      <c r="I29" s="72"/>
      <c r="J29" s="73">
        <v>82</v>
      </c>
      <c r="K29" s="52" t="s">
        <v>104</v>
      </c>
    </row>
    <row r="30" spans="2:11">
      <c r="B30" s="75"/>
      <c r="C30" s="76"/>
      <c r="D30" s="129"/>
      <c r="E30" s="117" t="s">
        <v>84</v>
      </c>
      <c r="F30" s="117"/>
      <c r="G30" s="74">
        <v>38</v>
      </c>
      <c r="H30" s="74"/>
      <c r="I30" s="72"/>
      <c r="J30" s="73">
        <v>38</v>
      </c>
      <c r="K30" s="52" t="s">
        <v>105</v>
      </c>
    </row>
    <row r="31" spans="2:11">
      <c r="B31" s="75"/>
      <c r="C31" s="76"/>
      <c r="D31" s="129"/>
      <c r="E31" s="117" t="s">
        <v>84</v>
      </c>
      <c r="F31" s="117"/>
      <c r="G31" s="74">
        <v>46</v>
      </c>
      <c r="H31" s="74"/>
      <c r="I31" s="72"/>
      <c r="J31" s="73">
        <v>46</v>
      </c>
      <c r="K31" s="52" t="s">
        <v>106</v>
      </c>
    </row>
    <row r="32" spans="2:11" ht="24.75">
      <c r="B32" s="75"/>
      <c r="C32" s="76"/>
      <c r="D32" s="129"/>
      <c r="E32" s="117" t="s">
        <v>84</v>
      </c>
      <c r="F32" s="117"/>
      <c r="G32" s="74">
        <v>245</v>
      </c>
      <c r="H32" s="74"/>
      <c r="I32" s="72"/>
      <c r="J32" s="73">
        <v>245</v>
      </c>
      <c r="K32" s="52" t="s">
        <v>111</v>
      </c>
    </row>
    <row r="33" spans="1:11">
      <c r="B33" s="75"/>
      <c r="C33" s="76"/>
      <c r="D33" s="129"/>
      <c r="E33" s="117" t="s">
        <v>84</v>
      </c>
      <c r="F33" s="117"/>
      <c r="G33" s="74">
        <v>19.600000000000001</v>
      </c>
      <c r="H33" s="74"/>
      <c r="I33" s="72"/>
      <c r="J33" s="73">
        <v>19.600000000000001</v>
      </c>
      <c r="K33" s="52" t="s">
        <v>110</v>
      </c>
    </row>
    <row r="34" spans="1:11" ht="20.100000000000001" customHeight="1">
      <c r="B34" s="130"/>
      <c r="C34" s="131"/>
      <c r="D34" s="66" t="s">
        <v>86</v>
      </c>
      <c r="E34" s="70"/>
      <c r="F34" s="68"/>
      <c r="G34" s="67"/>
      <c r="H34" s="67"/>
      <c r="I34" s="64"/>
      <c r="J34" s="65"/>
      <c r="K34" s="51"/>
    </row>
    <row r="35" spans="1:11" ht="20.100000000000001" customHeight="1">
      <c r="B35" s="112" t="s">
        <v>16</v>
      </c>
      <c r="C35" s="113"/>
      <c r="D35" s="113"/>
      <c r="E35" s="113"/>
      <c r="F35" s="114"/>
      <c r="G35" s="46">
        <f>SUM(G11:G34)</f>
        <v>1611.8999999999999</v>
      </c>
      <c r="H35" s="46">
        <f>SUM(H11:H34)</f>
        <v>892.8</v>
      </c>
      <c r="I35" s="115">
        <f>SUM(I11:J33)</f>
        <v>719.1</v>
      </c>
      <c r="J35" s="116"/>
      <c r="K35" s="53"/>
    </row>
    <row r="36" spans="1:11" ht="20.100000000000001" customHeight="1">
      <c r="B36" s="41"/>
      <c r="C36" s="41"/>
      <c r="D36" s="41"/>
      <c r="E36" s="41"/>
      <c r="F36" s="41"/>
      <c r="G36" s="41"/>
      <c r="H36" s="41"/>
      <c r="I36" s="41"/>
      <c r="J36" s="54"/>
      <c r="K36" s="41"/>
    </row>
    <row r="37" spans="1:11" ht="20.100000000000001" customHeight="1">
      <c r="B37" s="121" t="s">
        <v>12</v>
      </c>
      <c r="C37" s="121"/>
      <c r="D37" s="121"/>
      <c r="E37" s="121"/>
      <c r="F37" s="121"/>
      <c r="G37" s="121" t="s">
        <v>17</v>
      </c>
      <c r="H37" s="121"/>
      <c r="I37" s="121"/>
      <c r="J37" s="121"/>
      <c r="K37" s="44" t="s">
        <v>18</v>
      </c>
    </row>
    <row r="38" spans="1:11" ht="20.100000000000001" customHeight="1">
      <c r="B38" s="122">
        <f>H35</f>
        <v>892.8</v>
      </c>
      <c r="C38" s="122"/>
      <c r="D38" s="122"/>
      <c r="E38" s="122"/>
      <c r="F38" s="122"/>
      <c r="G38" s="122">
        <f>I35</f>
        <v>719.1</v>
      </c>
      <c r="H38" s="122"/>
      <c r="I38" s="122"/>
      <c r="J38" s="122"/>
      <c r="K38" s="55">
        <f>SUM(B38:J38)</f>
        <v>1611.9</v>
      </c>
    </row>
    <row r="39" spans="1:11" ht="20.100000000000001" customHeight="1"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20.100000000000001" customHeight="1">
      <c r="B40" s="41" t="s">
        <v>19</v>
      </c>
      <c r="C40" s="41"/>
      <c r="D40" s="41" t="s">
        <v>92</v>
      </c>
      <c r="E40" s="41"/>
      <c r="F40" s="41" t="s">
        <v>20</v>
      </c>
      <c r="G40" s="41" t="s">
        <v>21</v>
      </c>
      <c r="H40" s="41"/>
      <c r="I40" s="41"/>
      <c r="J40" s="41" t="s">
        <v>22</v>
      </c>
      <c r="K40" s="41"/>
    </row>
    <row r="43" spans="1:11" ht="17.649999999999999">
      <c r="A43" s="101" t="s">
        <v>23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</row>
    <row r="45" spans="1:11" ht="20.100000000000001" customHeight="1">
      <c r="B45" s="31"/>
      <c r="C45" s="32"/>
      <c r="D45" s="33" t="s">
        <v>1</v>
      </c>
      <c r="E45" s="33"/>
      <c r="F45" s="123" t="str">
        <f>F5</f>
        <v>陈微微</v>
      </c>
      <c r="G45" s="123"/>
      <c r="H45" s="33" t="s">
        <v>2</v>
      </c>
      <c r="I45" s="32"/>
      <c r="J45" s="123" t="str">
        <f>J5</f>
        <v>经理</v>
      </c>
      <c r="K45" s="124"/>
    </row>
    <row r="46" spans="1:11" ht="20.100000000000001" customHeight="1">
      <c r="B46" s="34"/>
      <c r="C46" s="35"/>
      <c r="D46" s="36" t="s">
        <v>3</v>
      </c>
      <c r="E46" s="36"/>
      <c r="F46" s="118" t="str">
        <f>F6</f>
        <v>上海、北京</v>
      </c>
      <c r="G46" s="118"/>
      <c r="H46" s="36" t="s">
        <v>4</v>
      </c>
      <c r="I46" s="35"/>
      <c r="J46" s="118">
        <f>J6</f>
        <v>0</v>
      </c>
      <c r="K46" s="120"/>
    </row>
    <row r="47" spans="1:11" ht="20.100000000000001" customHeight="1">
      <c r="B47" s="34"/>
      <c r="C47" s="35"/>
      <c r="D47" s="36" t="s">
        <v>5</v>
      </c>
      <c r="E47" s="36"/>
      <c r="F47" s="118" t="str">
        <f>F7</f>
        <v>8.14-8.21</v>
      </c>
      <c r="G47" s="118"/>
      <c r="H47" s="36" t="s">
        <v>6</v>
      </c>
      <c r="I47" s="49"/>
      <c r="J47" s="119">
        <f>J7</f>
        <v>42969</v>
      </c>
      <c r="K47" s="120"/>
    </row>
    <row r="48" spans="1:11" ht="20.100000000000001" customHeight="1">
      <c r="B48" s="37"/>
      <c r="C48" s="38"/>
      <c r="D48" s="39"/>
      <c r="E48" s="39"/>
      <c r="F48" s="40"/>
      <c r="G48" s="40"/>
      <c r="H48" s="39" t="s">
        <v>7</v>
      </c>
      <c r="I48" s="50"/>
      <c r="J48" s="125" t="str">
        <f>J8</f>
        <v>HMZA-190817-QSK182</v>
      </c>
      <c r="K48" s="126"/>
    </row>
    <row r="49" spans="2:11" ht="20.100000000000001" customHeight="1"/>
    <row r="50" spans="2:11" ht="20.100000000000001" customHeight="1">
      <c r="B50" s="117"/>
      <c r="C50" s="117"/>
      <c r="D50" s="47" t="s">
        <v>24</v>
      </c>
      <c r="E50" s="117" t="s">
        <v>25</v>
      </c>
      <c r="F50" s="117"/>
      <c r="G50" s="45" t="s">
        <v>26</v>
      </c>
      <c r="H50" s="45" t="s">
        <v>27</v>
      </c>
      <c r="I50" s="127" t="s">
        <v>16</v>
      </c>
      <c r="J50" s="127"/>
      <c r="K50" s="56" t="s">
        <v>14</v>
      </c>
    </row>
    <row r="51" spans="2:11">
      <c r="B51" s="117">
        <v>1</v>
      </c>
      <c r="C51" s="117"/>
      <c r="D51" s="47" t="s">
        <v>96</v>
      </c>
      <c r="E51" s="118" t="s">
        <v>97</v>
      </c>
      <c r="F51" s="118"/>
      <c r="G51" s="45">
        <v>100</v>
      </c>
      <c r="H51" s="45">
        <v>3</v>
      </c>
      <c r="I51" s="110">
        <v>300</v>
      </c>
      <c r="J51" s="111"/>
      <c r="K51" s="56"/>
    </row>
    <row r="52" spans="2:11" ht="20.100000000000001" customHeight="1">
      <c r="B52" s="117">
        <v>2</v>
      </c>
      <c r="C52" s="117"/>
      <c r="D52" s="47" t="s">
        <v>96</v>
      </c>
      <c r="E52" s="117" t="s">
        <v>98</v>
      </c>
      <c r="F52" s="117"/>
      <c r="G52" s="45">
        <v>200</v>
      </c>
      <c r="H52" s="45">
        <v>2</v>
      </c>
      <c r="I52" s="110">
        <f>G52*H52</f>
        <v>400</v>
      </c>
      <c r="J52" s="111"/>
      <c r="K52" s="56"/>
    </row>
    <row r="53" spans="2:11" ht="20.100000000000001" customHeight="1">
      <c r="B53" s="117">
        <v>3</v>
      </c>
      <c r="C53" s="117"/>
      <c r="D53" s="47" t="s">
        <v>96</v>
      </c>
      <c r="E53" s="117" t="s">
        <v>99</v>
      </c>
      <c r="F53" s="117"/>
      <c r="G53" s="74">
        <v>100</v>
      </c>
      <c r="H53" s="74">
        <v>3</v>
      </c>
      <c r="I53" s="110">
        <f>G53*H53</f>
        <v>300</v>
      </c>
      <c r="J53" s="111"/>
      <c r="K53" s="52"/>
    </row>
    <row r="54" spans="2:11" ht="20.100000000000001" customHeight="1">
      <c r="B54" s="112" t="s">
        <v>16</v>
      </c>
      <c r="C54" s="113"/>
      <c r="D54" s="113"/>
      <c r="E54" s="113"/>
      <c r="F54" s="114"/>
      <c r="G54" s="46"/>
      <c r="H54" s="46"/>
      <c r="I54" s="115">
        <f>SUM(I51:J53)</f>
        <v>1000</v>
      </c>
      <c r="J54" s="116"/>
      <c r="K54" s="53"/>
    </row>
    <row r="55" spans="2:11" ht="20.100000000000001" customHeight="1">
      <c r="B55" s="41" t="s">
        <v>19</v>
      </c>
      <c r="C55" s="41"/>
      <c r="D55" s="41" t="s">
        <v>92</v>
      </c>
      <c r="E55" s="41"/>
      <c r="F55" s="41" t="s">
        <v>20</v>
      </c>
      <c r="G55" s="41" t="s">
        <v>21</v>
      </c>
      <c r="H55" s="41"/>
      <c r="I55" s="41"/>
      <c r="J55" s="41" t="s">
        <v>22</v>
      </c>
      <c r="K55" s="41"/>
    </row>
  </sheetData>
  <mergeCells count="76">
    <mergeCell ref="E28:F28"/>
    <mergeCell ref="E29:F29"/>
    <mergeCell ref="E30:F30"/>
    <mergeCell ref="E26:F26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8:F18"/>
    <mergeCell ref="E19:F19"/>
    <mergeCell ref="I22:J22"/>
    <mergeCell ref="D11:D22"/>
    <mergeCell ref="E14:F14"/>
    <mergeCell ref="E15:F15"/>
    <mergeCell ref="E16:F16"/>
    <mergeCell ref="E17:F17"/>
    <mergeCell ref="E20:F20"/>
    <mergeCell ref="E21:F21"/>
    <mergeCell ref="E22:F22"/>
    <mergeCell ref="D23:D33"/>
    <mergeCell ref="B34:C34"/>
    <mergeCell ref="B23:C23"/>
    <mergeCell ref="E23:F23"/>
    <mergeCell ref="I23:J23"/>
    <mergeCell ref="E24:F24"/>
    <mergeCell ref="E31:F31"/>
    <mergeCell ref="E32:F32"/>
    <mergeCell ref="E33:F33"/>
    <mergeCell ref="E25:F25"/>
    <mergeCell ref="E27:F27"/>
    <mergeCell ref="F45:G45"/>
    <mergeCell ref="J45:K45"/>
    <mergeCell ref="B52:C52"/>
    <mergeCell ref="E52:F52"/>
    <mergeCell ref="I52:J52"/>
    <mergeCell ref="J48:K48"/>
    <mergeCell ref="B50:C50"/>
    <mergeCell ref="E50:F50"/>
    <mergeCell ref="I50:J50"/>
    <mergeCell ref="B51:C51"/>
    <mergeCell ref="E51:F51"/>
    <mergeCell ref="I51:J51"/>
    <mergeCell ref="F46:G46"/>
    <mergeCell ref="J46:K46"/>
    <mergeCell ref="I27:J27"/>
    <mergeCell ref="I26:J26"/>
    <mergeCell ref="B35:F35"/>
    <mergeCell ref="I35:J35"/>
    <mergeCell ref="B54:F54"/>
    <mergeCell ref="I54:J54"/>
    <mergeCell ref="B53:C53"/>
    <mergeCell ref="E53:F53"/>
    <mergeCell ref="I53:J53"/>
    <mergeCell ref="F47:G47"/>
    <mergeCell ref="J47:K47"/>
    <mergeCell ref="B37:F37"/>
    <mergeCell ref="G37:J37"/>
    <mergeCell ref="B38:F38"/>
    <mergeCell ref="G38:J38"/>
    <mergeCell ref="A43:K43"/>
  </mergeCells>
  <phoneticPr fontId="12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2019-08-28T09:25:54Z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