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90" windowWidth="19155" windowHeight="7320"/>
  </bookViews>
  <sheets>
    <sheet name="更新版预算" sheetId="1" r:id="rId1"/>
  </sheets>
  <definedNames>
    <definedName name="_xlnm.Print_Area" localSheetId="0">更新版预算!$A$1:$H$53</definedName>
    <definedName name="_xlnm.Print_Titles" localSheetId="0">更新版预算!$1:$7</definedName>
  </definedNames>
  <calcPr calcId="125725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8"/>
  <c r="G19"/>
  <c r="G20"/>
  <c r="G21"/>
  <c r="G22"/>
  <c r="G23"/>
  <c r="G24"/>
  <c r="G25"/>
  <c r="G26"/>
  <c r="G27"/>
  <c r="G29"/>
  <c r="G30"/>
  <c r="G31"/>
  <c r="G32"/>
  <c r="G33"/>
  <c r="G34"/>
  <c r="G35"/>
  <c r="G37"/>
  <c r="G38"/>
  <c r="G39"/>
  <c r="G41"/>
  <c r="G42"/>
  <c r="G43"/>
  <c r="G44"/>
  <c r="G45"/>
  <c r="G46"/>
  <c r="G47"/>
  <c r="G48"/>
  <c r="G50"/>
  <c r="G51"/>
  <c r="G52"/>
  <c r="G53"/>
  <c r="G54" l="1"/>
  <c r="G55" s="1"/>
  <c r="G56" s="1"/>
</calcChain>
</file>

<file path=xl/sharedStrings.xml><?xml version="1.0" encoding="utf-8"?>
<sst xmlns="http://schemas.openxmlformats.org/spreadsheetml/2006/main" count="120" uniqueCount="110">
  <si>
    <r>
      <t>总计（Net</t>
    </r>
    <r>
      <rPr>
        <sz val="12"/>
        <color indexed="8"/>
        <rFont val="宋体"/>
        <family val="3"/>
        <charset val="134"/>
      </rPr>
      <t>）</t>
    </r>
  </si>
  <si>
    <t>接机用一个helper，一个毕寒木，共计2人</t>
    <phoneticPr fontId="7" type="noConversion"/>
  </si>
  <si>
    <t>餐补，2天,3人</t>
    <phoneticPr fontId="7" type="noConversion"/>
  </si>
  <si>
    <t>餐费</t>
  </si>
  <si>
    <t>住宿2晚</t>
    <phoneticPr fontId="7" type="noConversion"/>
  </si>
  <si>
    <t>酒店</t>
  </si>
  <si>
    <t>上海办同事毕寒木报销金额待确认</t>
    <phoneticPr fontId="7" type="noConversion"/>
  </si>
  <si>
    <t>交通费+当地交通</t>
    <phoneticPr fontId="7" type="noConversion"/>
  </si>
  <si>
    <t>工作人员</t>
  </si>
  <si>
    <t>工作人员相关</t>
    <phoneticPr fontId="7" type="noConversion"/>
  </si>
  <si>
    <t>固定费用，无票，中标后7日内转账给朗明工作人员</t>
    <phoneticPr fontId="7" type="noConversion"/>
  </si>
  <si>
    <t>前期踩点费用</t>
    <phoneticPr fontId="7" type="noConversion"/>
  </si>
  <si>
    <t>固定费用，活动结束后7日内完成付款</t>
    <phoneticPr fontId="7" type="noConversion"/>
  </si>
  <si>
    <t>PPT美化</t>
    <phoneticPr fontId="7" type="noConversion"/>
  </si>
  <si>
    <t>等待公关确认，媒体车马费+尼尔森洗车一共转3.8w</t>
    <phoneticPr fontId="7" type="noConversion"/>
  </si>
  <si>
    <t>媒体交通费</t>
    <phoneticPr fontId="7" type="noConversion"/>
  </si>
  <si>
    <t>9月26日，虹桥机场2人（不含车辆负责人）</t>
    <phoneticPr fontId="7" type="noConversion"/>
  </si>
  <si>
    <t>接机helper</t>
    <phoneticPr fontId="7" type="noConversion"/>
  </si>
  <si>
    <t>神州专车 滴滴专车</t>
    <phoneticPr fontId="7" type="noConversion"/>
  </si>
  <si>
    <t>媒体专车</t>
    <phoneticPr fontId="7" type="noConversion"/>
  </si>
  <si>
    <t>月湖现场增加</t>
    <phoneticPr fontId="7" type="noConversion"/>
  </si>
  <si>
    <t>月湖园区摆渡车</t>
    <phoneticPr fontId="7" type="noConversion"/>
  </si>
  <si>
    <t>摆渡车</t>
    <phoneticPr fontId="7" type="noConversion"/>
  </si>
  <si>
    <t>350ml*24瓶/箱，1箱</t>
    <phoneticPr fontId="7" type="noConversion"/>
  </si>
  <si>
    <t>巴黎水</t>
    <phoneticPr fontId="7" type="noConversion"/>
  </si>
  <si>
    <t>350ml*24瓶/箱，6箱</t>
    <phoneticPr fontId="7" type="noConversion"/>
  </si>
  <si>
    <t>昆仑山矿泉水</t>
    <phoneticPr fontId="7" type="noConversion"/>
  </si>
  <si>
    <t>其他（请务必考虑如下明细的发票是否可以使用，是否需要增加税率）</t>
    <phoneticPr fontId="7" type="noConversion"/>
  </si>
  <si>
    <t>可收超时费640 80每小时每人</t>
    <phoneticPr fontId="7" type="noConversion"/>
  </si>
  <si>
    <t>协助加油挪车等</t>
    <phoneticPr fontId="7" type="noConversion"/>
  </si>
  <si>
    <t>helper</t>
    <phoneticPr fontId="7" type="noConversion"/>
  </si>
  <si>
    <t>尼尔森洗车公司，9月27日活动开始前进行展车级别内外精洗，抛光打蜡</t>
    <phoneticPr fontId="7" type="noConversion"/>
  </si>
  <si>
    <t>车辆清洁&amp;维护</t>
    <phoneticPr fontId="7" type="noConversion"/>
  </si>
  <si>
    <t>等待公关确认</t>
    <phoneticPr fontId="7" type="noConversion"/>
  </si>
  <si>
    <t>油费</t>
    <phoneticPr fontId="7" type="noConversion"/>
  </si>
  <si>
    <t>车辆加油</t>
    <phoneticPr fontId="7" type="noConversion"/>
  </si>
  <si>
    <t>车辆相关（请务必考虑如下明细的发票是否可以使用，是否需要增加税率）</t>
    <phoneticPr fontId="7" type="noConversion"/>
  </si>
  <si>
    <t>33座大巴（酒店—虹桥机场，送机）</t>
    <phoneticPr fontId="7" type="noConversion"/>
  </si>
  <si>
    <t>媒体送机</t>
    <phoneticPr fontId="7" type="noConversion"/>
  </si>
  <si>
    <t>45座大巴（酒店—月湖雕塑公园，全天用车）</t>
    <phoneticPr fontId="7" type="noConversion"/>
  </si>
  <si>
    <t>实拍媒体活动</t>
    <phoneticPr fontId="7" type="noConversion"/>
  </si>
  <si>
    <t>月湖（短驳两小时）</t>
    <phoneticPr fontId="7" type="noConversion"/>
  </si>
  <si>
    <t>考斯特（酒店—月湖雕塑公园—酒店，全天用车）</t>
    <phoneticPr fontId="7" type="noConversion"/>
  </si>
  <si>
    <t>工作人员用车</t>
    <phoneticPr fontId="7" type="noConversion"/>
  </si>
  <si>
    <t>GL8（虹桥机场—酒店）</t>
    <phoneticPr fontId="7" type="noConversion"/>
  </si>
  <si>
    <t>考斯特（虹桥机场—酒店）</t>
    <phoneticPr fontId="7" type="noConversion"/>
  </si>
  <si>
    <t>实拍媒体接机</t>
    <phoneticPr fontId="7" type="noConversion"/>
  </si>
  <si>
    <t>全天加超时费，司机等到零点</t>
    <phoneticPr fontId="7" type="noConversion"/>
  </si>
  <si>
    <t>工作人员踩点</t>
    <phoneticPr fontId="7" type="noConversion"/>
  </si>
  <si>
    <t>大巴需求（根据媒体具体航班调整需求）</t>
    <phoneticPr fontId="7" type="noConversion"/>
  </si>
  <si>
    <t>公关部和媒体消费，包括咖啡，冰激淋等</t>
    <phoneticPr fontId="7" type="noConversion"/>
  </si>
  <si>
    <t>咖啡馆</t>
    <phoneticPr fontId="7" type="noConversion"/>
  </si>
  <si>
    <t>公关部消费</t>
    <phoneticPr fontId="7" type="noConversion"/>
  </si>
  <si>
    <t>月湖会馆</t>
    <phoneticPr fontId="7" type="noConversion"/>
  </si>
  <si>
    <t>司机，摄像和工作人员</t>
    <phoneticPr fontId="7" type="noConversion"/>
  </si>
  <si>
    <t>司机餐</t>
    <phoneticPr fontId="7" type="noConversion"/>
  </si>
  <si>
    <t>9月26日 媒体桌餐午餐 增加米饭</t>
    <phoneticPr fontId="7" type="noConversion"/>
  </si>
  <si>
    <t>3000+5%服务费 送饮品</t>
    <phoneticPr fontId="7" type="noConversion"/>
  </si>
  <si>
    <t>9月26日 媒体桌餐午餐（含软饮及服务费），包房10人/桌</t>
    <phoneticPr fontId="7" type="noConversion"/>
  </si>
  <si>
    <t>秋月舫</t>
    <phoneticPr fontId="7" type="noConversion"/>
  </si>
  <si>
    <t>餐饮</t>
    <phoneticPr fontId="7" type="noConversion"/>
  </si>
  <si>
    <t>半天场地费</t>
    <phoneticPr fontId="7" type="noConversion"/>
  </si>
  <si>
    <t>秋岸</t>
    <phoneticPr fontId="7" type="noConversion"/>
  </si>
  <si>
    <t>冬岸</t>
    <phoneticPr fontId="7" type="noConversion"/>
  </si>
  <si>
    <t>电费及清洁费（搭建及活动当日用电&amp;26日全天清洁及撤场后清洁）</t>
    <phoneticPr fontId="7" type="noConversion"/>
  </si>
  <si>
    <t>9月26日17:00入场搭建，27日20:00后撤场</t>
    <phoneticPr fontId="7" type="noConversion"/>
  </si>
  <si>
    <t>场地费定金3万元由朗明公关前期垫付，中标后需在7日内归还,请考量是否需要增加发票税点；剩余场地相关费用需在9月15日前付清。</t>
    <phoneticPr fontId="7" type="noConversion"/>
  </si>
  <si>
    <t>9月27日全天</t>
    <phoneticPr fontId="7" type="noConversion"/>
  </si>
  <si>
    <t>月湖美术馆</t>
    <phoneticPr fontId="7" type="noConversion"/>
  </si>
  <si>
    <t>场地租赁费</t>
    <phoneticPr fontId="7" type="noConversion"/>
  </si>
  <si>
    <t>场地相关（上海月湖雕塑公园，联系人：周燕 13671644127）</t>
    <phoneticPr fontId="7" type="noConversion"/>
  </si>
  <si>
    <t>9月26日（大堂前可以停车）
9月25日-26日接送机时临时在大堂门口停车</t>
    <phoneticPr fontId="7" type="noConversion"/>
  </si>
  <si>
    <t>接送媒体大巴停放</t>
    <phoneticPr fontId="7" type="noConversion"/>
  </si>
  <si>
    <t>停车场</t>
    <phoneticPr fontId="7" type="noConversion"/>
  </si>
  <si>
    <t>公关张鑫签单</t>
    <phoneticPr fontId="7" type="noConversion"/>
  </si>
  <si>
    <t>送房间</t>
    <phoneticPr fontId="7" type="noConversion"/>
  </si>
  <si>
    <t>媒体单点</t>
    <phoneticPr fontId="7" type="noConversion"/>
  </si>
  <si>
    <t>2017/9/27日式商务套餐</t>
    <phoneticPr fontId="7" type="noConversion"/>
  </si>
  <si>
    <t>酒店内晚餐</t>
    <phoneticPr fontId="7" type="noConversion"/>
  </si>
  <si>
    <t>2017/9/26中式商务套餐</t>
    <phoneticPr fontId="7" type="noConversion"/>
  </si>
  <si>
    <t>桌花（鲜花）</t>
    <phoneticPr fontId="7" type="noConversion"/>
  </si>
  <si>
    <t>9月24日18:00入场搭建
9月27日18:00后撤场</t>
    <phoneticPr fontId="7" type="noConversion"/>
  </si>
  <si>
    <t>酒店大堂允许背板搭建，酒店提供签到桌椅、白色桌布椅套、插线板，酒店大堂不允许有其他竞品的相关签到物品</t>
    <phoneticPr fontId="7" type="noConversion"/>
  </si>
  <si>
    <t>两晚各六间</t>
    <phoneticPr fontId="7" type="noConversion"/>
  </si>
  <si>
    <t>9月25日-9月28日 双床房（含双早，服务费，宽带及WIFI费用）</t>
    <phoneticPr fontId="7" type="noConversion"/>
  </si>
  <si>
    <t>公付房费
（工作人员）</t>
    <phoneticPr fontId="7" type="noConversion"/>
  </si>
  <si>
    <t>23间夜 第二晚19间夜</t>
    <phoneticPr fontId="7" type="noConversion"/>
  </si>
  <si>
    <r>
      <t>9月26日-9月28日 大床房（含单早，服务费，宽带及WIFI费用）</t>
    </r>
    <r>
      <rPr>
        <sz val="9"/>
        <color indexed="8"/>
        <rFont val="宋体"/>
        <family val="3"/>
        <charset val="134"/>
      </rPr>
      <t/>
    </r>
    <phoneticPr fontId="7" type="noConversion"/>
  </si>
  <si>
    <t>公付房费
（媒体）</t>
    <phoneticPr fontId="7" type="noConversion"/>
  </si>
  <si>
    <t>客房要求：
1、电话：开通国内长途、关闭国际长途
2、网络：可宽带上网
3、关闭MINI BAR、洗衣服务、签单权以及房间内可能有的收费项目（如收费电视等）
4、早餐：均含双早
5、环境：干净、舒适、相对安静（尤其针是媒体）。媒体房间全部大床房
6、客房数量：确定好数量后允许再上下浮动10％
7、延时退房
8、欢迎水果</t>
    <phoneticPr fontId="7" type="noConversion"/>
  </si>
  <si>
    <t>酒店相关（上海东方佘山索菲特大酒店）</t>
    <phoneticPr fontId="7" type="noConversion"/>
  </si>
  <si>
    <t>备注</t>
    <phoneticPr fontId="7" type="noConversion"/>
  </si>
  <si>
    <t>总价</t>
  </si>
  <si>
    <t>数量</t>
  </si>
  <si>
    <t>次数</t>
  </si>
  <si>
    <t>单价</t>
  </si>
  <si>
    <t>规格</t>
  </si>
  <si>
    <t>项目</t>
  </si>
  <si>
    <t xml:space="preserve">Number of person:       </t>
    <phoneticPr fontId="7" type="noConversion"/>
  </si>
  <si>
    <t xml:space="preserve">Project No:               </t>
    <phoneticPr fontId="7" type="noConversion"/>
  </si>
  <si>
    <t>别克K221设计讲座 K221 Design workshop</t>
    <phoneticPr fontId="7" type="noConversion"/>
  </si>
  <si>
    <t>上海</t>
    <phoneticPr fontId="7" type="noConversion"/>
  </si>
  <si>
    <t xml:space="preserve">VENUE:                  </t>
    <phoneticPr fontId="7" type="noConversion"/>
  </si>
  <si>
    <t>康辉集团北京国际会议展览有限公司</t>
    <phoneticPr fontId="7" type="noConversion"/>
  </si>
  <si>
    <t xml:space="preserve">Date:                  </t>
  </si>
  <si>
    <t>别克K221设计讲座 K221 Design workshop 旅行社</t>
    <phoneticPr fontId="7" type="noConversion"/>
  </si>
  <si>
    <t xml:space="preserve">Event:                 </t>
  </si>
  <si>
    <t>服务费10%（Service Fee 10%）</t>
    <phoneticPr fontId="7" type="noConversion"/>
  </si>
  <si>
    <t>总计（不含增值税6%）</t>
    <phoneticPr fontId="7" type="noConversion"/>
  </si>
  <si>
    <t>总计（含增值税6%）</t>
    <phoneticPr fontId="7" type="noConversion"/>
  </si>
</sst>
</file>

<file path=xl/styles.xml><?xml version="1.0" encoding="utf-8"?>
<styleSheet xmlns="http://schemas.openxmlformats.org/spreadsheetml/2006/main">
  <numFmts count="4">
    <numFmt numFmtId="176" formatCode="[$-F800]dddd\,\ mmmm\ dd\,\ yyyy"/>
    <numFmt numFmtId="177" formatCode="#,##0_ "/>
    <numFmt numFmtId="178" formatCode="#,##0_);[Red]\(#,##0\)"/>
    <numFmt numFmtId="179" formatCode="0_ "/>
  </numFmts>
  <fonts count="34"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indexed="8"/>
      <name val="Arial"/>
      <family val="2"/>
    </font>
    <font>
      <sz val="12"/>
      <color indexed="8"/>
      <name val="宋体"/>
      <family val="3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">
    <xf numFmtId="176" fontId="0" fillId="0" borderId="1" quotePrefix="1">
      <alignment horizontal="justify" vertical="justify" textRotation="127" wrapText="1" justifyLastLine="1"/>
      <protection hidden="1"/>
    </xf>
    <xf numFmtId="176" fontId="1" fillId="0" borderId="0">
      <alignment vertical="center"/>
    </xf>
    <xf numFmtId="176" fontId="8" fillId="0" borderId="0">
      <alignment vertical="center"/>
    </xf>
    <xf numFmtId="176" fontId="13" fillId="0" borderId="0">
      <alignment horizontal="justify" vertical="justify" textRotation="127" wrapText="1"/>
      <protection hidden="1"/>
    </xf>
    <xf numFmtId="176" fontId="14" fillId="0" borderId="0" applyNumberFormat="0" applyBorder="0" applyAlignment="0" applyProtection="0">
      <alignment vertical="center"/>
    </xf>
    <xf numFmtId="176" fontId="15" fillId="7" borderId="0" applyNumberFormat="0" applyBorder="0" applyProtection="0">
      <alignment vertical="center"/>
    </xf>
    <xf numFmtId="176" fontId="15" fillId="8" borderId="0" applyNumberFormat="0" applyBorder="0" applyProtection="0">
      <alignment vertical="center"/>
    </xf>
    <xf numFmtId="176" fontId="15" fillId="9" borderId="0" applyNumberFormat="0" applyBorder="0" applyProtection="0">
      <alignment vertical="center"/>
    </xf>
    <xf numFmtId="176" fontId="15" fillId="10" borderId="0" applyNumberFormat="0" applyBorder="0" applyProtection="0">
      <alignment vertical="center"/>
    </xf>
    <xf numFmtId="176" fontId="15" fillId="11" borderId="0" applyNumberFormat="0" applyBorder="0" applyProtection="0">
      <alignment vertical="center"/>
    </xf>
    <xf numFmtId="176" fontId="15" fillId="4" borderId="0" applyNumberFormat="0" applyBorder="0" applyProtection="0">
      <alignment vertical="center"/>
    </xf>
    <xf numFmtId="176" fontId="15" fillId="12" borderId="0" applyNumberFormat="0" applyBorder="0" applyProtection="0">
      <alignment vertical="center"/>
    </xf>
    <xf numFmtId="176" fontId="15" fillId="13" borderId="0" applyNumberFormat="0" applyBorder="0" applyProtection="0">
      <alignment vertical="center"/>
    </xf>
    <xf numFmtId="176" fontId="15" fillId="14" borderId="0" applyNumberFormat="0" applyBorder="0" applyProtection="0">
      <alignment vertical="center"/>
    </xf>
    <xf numFmtId="176" fontId="15" fillId="10" borderId="0" applyNumberFormat="0" applyBorder="0" applyProtection="0">
      <alignment vertical="center"/>
    </xf>
    <xf numFmtId="176" fontId="15" fillId="12" borderId="0" applyNumberFormat="0" applyBorder="0" applyProtection="0">
      <alignment vertical="center"/>
    </xf>
    <xf numFmtId="176" fontId="15" fillId="15" borderId="0" applyNumberFormat="0" applyBorder="0" applyProtection="0">
      <alignment vertical="center"/>
    </xf>
    <xf numFmtId="176" fontId="16" fillId="16" borderId="0" applyNumberFormat="0" applyBorder="0" applyProtection="0">
      <alignment vertical="center"/>
    </xf>
    <xf numFmtId="176" fontId="16" fillId="13" borderId="0" applyNumberFormat="0" applyBorder="0" applyProtection="0">
      <alignment vertical="center"/>
    </xf>
    <xf numFmtId="176" fontId="16" fillId="14" borderId="0" applyNumberFormat="0" applyBorder="0" applyProtection="0">
      <alignment vertical="center"/>
    </xf>
    <xf numFmtId="176" fontId="16" fillId="17" borderId="0" applyNumberFormat="0" applyBorder="0" applyProtection="0">
      <alignment vertical="center"/>
    </xf>
    <xf numFmtId="176" fontId="16" fillId="18" borderId="0" applyNumberFormat="0" applyBorder="0" applyProtection="0">
      <alignment vertical="center"/>
    </xf>
    <xf numFmtId="176" fontId="16" fillId="19" borderId="0" applyNumberFormat="0" applyBorder="0" applyProtection="0">
      <alignment vertical="center"/>
    </xf>
    <xf numFmtId="176" fontId="16" fillId="20" borderId="0" applyNumberFormat="0" applyBorder="0" applyProtection="0">
      <alignment vertical="center"/>
    </xf>
    <xf numFmtId="176" fontId="16" fillId="21" borderId="0" applyNumberFormat="0" applyBorder="0" applyProtection="0">
      <alignment vertical="center"/>
    </xf>
    <xf numFmtId="176" fontId="16" fillId="22" borderId="0" applyNumberFormat="0" applyBorder="0" applyProtection="0">
      <alignment vertical="center"/>
    </xf>
    <xf numFmtId="176" fontId="16" fillId="17" borderId="0" applyNumberFormat="0" applyBorder="0" applyProtection="0">
      <alignment vertical="center"/>
    </xf>
    <xf numFmtId="176" fontId="16" fillId="18" borderId="0" applyNumberFormat="0" applyBorder="0" applyProtection="0">
      <alignment vertical="center"/>
    </xf>
    <xf numFmtId="176" fontId="16" fillId="23" borderId="0" applyNumberFormat="0" applyBorder="0" applyProtection="0">
      <alignment vertical="center"/>
    </xf>
    <xf numFmtId="176" fontId="17" fillId="8" borderId="0" applyNumberFormat="0" applyBorder="0" applyProtection="0">
      <alignment vertical="center"/>
    </xf>
    <xf numFmtId="176" fontId="18" fillId="6" borderId="11" applyNumberFormat="0" applyProtection="0">
      <alignment vertical="center"/>
    </xf>
    <xf numFmtId="176" fontId="19" fillId="5" borderId="12" applyNumberFormat="0" applyProtection="0">
      <alignment vertical="center"/>
    </xf>
    <xf numFmtId="176" fontId="20" fillId="0" borderId="0" applyNumberFormat="0" applyBorder="0" applyProtection="0">
      <alignment vertical="center"/>
    </xf>
    <xf numFmtId="176" fontId="21" fillId="9" borderId="0" applyNumberFormat="0" applyBorder="0" applyProtection="0">
      <alignment vertical="center"/>
    </xf>
    <xf numFmtId="176" fontId="22" fillId="0" borderId="13" applyNumberFormat="0" applyProtection="0">
      <alignment vertical="center"/>
    </xf>
    <xf numFmtId="176" fontId="23" fillId="0" borderId="14" applyNumberFormat="0" applyProtection="0">
      <alignment vertical="center"/>
    </xf>
    <xf numFmtId="176" fontId="24" fillId="0" borderId="15" applyNumberFormat="0" applyProtection="0">
      <alignment vertical="center"/>
    </xf>
    <xf numFmtId="176" fontId="24" fillId="0" borderId="0" applyNumberFormat="0" applyBorder="0" applyProtection="0">
      <alignment vertical="center"/>
    </xf>
    <xf numFmtId="176" fontId="25" fillId="4" borderId="11" applyNumberFormat="0" applyProtection="0">
      <alignment vertical="center"/>
    </xf>
    <xf numFmtId="176" fontId="26" fillId="0" borderId="16" applyNumberFormat="0" applyProtection="0">
      <alignment vertical="center"/>
    </xf>
    <xf numFmtId="176" fontId="27" fillId="24" borderId="0" applyNumberFormat="0" applyBorder="0" applyProtection="0">
      <alignment vertical="center"/>
    </xf>
    <xf numFmtId="176" fontId="1" fillId="25" borderId="17" applyNumberFormat="0" applyProtection="0">
      <alignment vertical="center"/>
    </xf>
    <xf numFmtId="176" fontId="28" fillId="6" borderId="18" applyNumberFormat="0" applyProtection="0">
      <alignment vertical="center"/>
    </xf>
    <xf numFmtId="176" fontId="29" fillId="0" borderId="0" applyNumberFormat="0" applyBorder="0" applyProtection="0">
      <alignment vertical="center"/>
    </xf>
    <xf numFmtId="176" fontId="30" fillId="0" borderId="19" applyNumberFormat="0" applyProtection="0">
      <alignment vertical="center"/>
    </xf>
    <xf numFmtId="176" fontId="31" fillId="0" borderId="0" applyNumberFormat="0" applyBorder="0" applyProtection="0">
      <alignment vertical="center"/>
    </xf>
    <xf numFmtId="176" fontId="14" fillId="0" borderId="0" applyNumberFormat="0" applyBorder="0" applyAlignment="0" applyProtection="0">
      <alignment vertical="center"/>
    </xf>
    <xf numFmtId="176" fontId="13" fillId="0" borderId="0" applyNumberFormat="0" applyBorder="0" applyAlignment="0" applyProtection="0">
      <alignment vertical="center"/>
    </xf>
  </cellStyleXfs>
  <cellXfs count="95">
    <xf numFmtId="176" fontId="0" fillId="0" borderId="1" xfId="0">
      <alignment horizontal="justify" vertical="justify" textRotation="127" wrapText="1" justifyLastLine="1"/>
      <protection hidden="1"/>
    </xf>
    <xf numFmtId="176" fontId="2" fillId="2" borderId="0" xfId="1" applyFont="1" applyFill="1">
      <alignment vertical="center"/>
    </xf>
    <xf numFmtId="176" fontId="2" fillId="2" borderId="0" xfId="1" applyFont="1" applyFill="1" applyAlignment="1">
      <alignment horizontal="center" vertical="center" wrapText="1"/>
    </xf>
    <xf numFmtId="176" fontId="2" fillId="2" borderId="0" xfId="1" applyFont="1" applyFill="1" applyAlignment="1">
      <alignment horizontal="center" vertical="center"/>
    </xf>
    <xf numFmtId="177" fontId="2" fillId="2" borderId="0" xfId="1" applyNumberFormat="1" applyFont="1" applyFill="1" applyAlignment="1">
      <alignment horizontal="center" vertical="center"/>
    </xf>
    <xf numFmtId="176" fontId="2" fillId="2" borderId="0" xfId="1" applyFont="1" applyFill="1" applyAlignment="1">
      <alignment horizontal="left" vertical="center"/>
    </xf>
    <xf numFmtId="176" fontId="2" fillId="2" borderId="0" xfId="1" applyFont="1" applyFill="1" applyAlignment="1">
      <alignment vertical="center"/>
    </xf>
    <xf numFmtId="0" fontId="2" fillId="2" borderId="0" xfId="0" applyNumberFormat="1" applyFont="1" applyFill="1" applyBorder="1" applyAlignment="1">
      <alignment vertical="center"/>
      <protection hidden="1"/>
    </xf>
    <xf numFmtId="0" fontId="2" fillId="3" borderId="2" xfId="0" applyNumberFormat="1" applyFont="1" applyFill="1" applyBorder="1" applyAlignment="1">
      <alignment vertical="center"/>
      <protection hidden="1"/>
    </xf>
    <xf numFmtId="178" fontId="4" fillId="4" borderId="2" xfId="0" applyNumberFormat="1" applyFont="1" applyFill="1" applyBorder="1" applyAlignment="1">
      <alignment horizontal="center" vertical="center"/>
      <protection hidden="1"/>
    </xf>
    <xf numFmtId="0" fontId="4" fillId="4" borderId="3" xfId="0" applyNumberFormat="1" applyFont="1" applyFill="1" applyBorder="1" applyAlignment="1">
      <alignment horizontal="center" vertical="center"/>
      <protection hidden="1"/>
    </xf>
    <xf numFmtId="0" fontId="4" fillId="4" borderId="4" xfId="0" applyNumberFormat="1" applyFont="1" applyFill="1" applyBorder="1" applyAlignment="1">
      <alignment horizontal="center" vertical="center"/>
      <protection hidden="1"/>
    </xf>
    <xf numFmtId="0" fontId="6" fillId="3" borderId="5" xfId="0" applyNumberFormat="1" applyFont="1" applyFill="1" applyBorder="1" applyAlignment="1">
      <alignment vertical="center"/>
      <protection hidden="1"/>
    </xf>
    <xf numFmtId="0" fontId="2" fillId="0" borderId="2" xfId="0" applyNumberFormat="1" applyFont="1" applyFill="1" applyBorder="1" applyAlignment="1">
      <alignment horizontal="center" vertical="center"/>
      <protection hidden="1"/>
    </xf>
    <xf numFmtId="0" fontId="2" fillId="0" borderId="6" xfId="0" applyNumberFormat="1" applyFont="1" applyFill="1" applyBorder="1" applyAlignment="1">
      <alignment horizontal="center" vertical="center" wrapText="1"/>
      <protection hidden="1"/>
    </xf>
    <xf numFmtId="178" fontId="2" fillId="0" borderId="2" xfId="0" applyNumberFormat="1" applyFont="1" applyFill="1" applyBorder="1" applyAlignment="1">
      <alignment horizontal="center" vertical="center"/>
      <protection hidden="1"/>
    </xf>
    <xf numFmtId="0" fontId="2" fillId="0" borderId="6" xfId="0" applyNumberFormat="1" applyFont="1" applyFill="1" applyBorder="1" applyAlignment="1">
      <alignment horizontal="left" vertical="center" wrapText="1"/>
      <protection hidden="1"/>
    </xf>
    <xf numFmtId="0" fontId="2" fillId="0" borderId="6" xfId="0" applyNumberFormat="1" applyFont="1" applyFill="1" applyBorder="1" applyAlignment="1">
      <alignment vertical="center" wrapText="1"/>
      <protection hidden="1"/>
    </xf>
    <xf numFmtId="0" fontId="2" fillId="0" borderId="7" xfId="0" applyNumberFormat="1" applyFont="1" applyFill="1" applyBorder="1" applyAlignment="1">
      <alignment horizontal="left" vertical="center" wrapText="1"/>
      <protection hidden="1"/>
    </xf>
    <xf numFmtId="0" fontId="2" fillId="3" borderId="8" xfId="0" applyNumberFormat="1" applyFont="1" applyFill="1" applyBorder="1" applyAlignment="1">
      <alignment vertical="center"/>
      <protection hidden="1"/>
    </xf>
    <xf numFmtId="0" fontId="2" fillId="0" borderId="2" xfId="0" applyNumberFormat="1" applyFont="1" applyFill="1" applyBorder="1" applyAlignment="1">
      <alignment horizontal="center" vertical="center" wrapText="1"/>
      <protection hidden="1"/>
    </xf>
    <xf numFmtId="0" fontId="2" fillId="0" borderId="2" xfId="0" applyNumberFormat="1" applyFont="1" applyFill="1" applyBorder="1" applyAlignment="1">
      <alignment horizontal="left" vertical="center" wrapText="1"/>
      <protection hidden="1"/>
    </xf>
    <xf numFmtId="0" fontId="2" fillId="0" borderId="2" xfId="0" applyNumberFormat="1" applyFont="1" applyFill="1" applyBorder="1" applyAlignment="1">
      <alignment vertical="center" wrapText="1"/>
      <protection hidden="1"/>
    </xf>
    <xf numFmtId="0" fontId="6" fillId="3" borderId="6" xfId="0" applyNumberFormat="1" applyFont="1" applyFill="1" applyBorder="1" applyAlignment="1">
      <alignment vertical="center"/>
      <protection hidden="1"/>
    </xf>
    <xf numFmtId="0" fontId="2" fillId="0" borderId="9" xfId="0" applyNumberFormat="1" applyFont="1" applyFill="1" applyBorder="1" applyAlignment="1">
      <alignment horizontal="left" vertical="center" wrapText="1"/>
      <protection hidden="1"/>
    </xf>
    <xf numFmtId="176" fontId="2" fillId="2" borderId="1" xfId="0" applyFont="1" applyFill="1" applyAlignment="1">
      <alignment horizontal="center" vertical="center"/>
      <protection hidden="1"/>
    </xf>
    <xf numFmtId="176" fontId="2" fillId="5" borderId="2" xfId="2" applyFont="1" applyFill="1" applyBorder="1" applyAlignment="1">
      <alignment horizontal="center" vertical="center" wrapText="1"/>
    </xf>
    <xf numFmtId="176" fontId="9" fillId="5" borderId="10" xfId="0" applyFont="1" applyFill="1" applyBorder="1" applyAlignment="1">
      <alignment vertical="center" wrapText="1"/>
      <protection hidden="1"/>
    </xf>
    <xf numFmtId="176" fontId="2" fillId="2" borderId="0" xfId="2" applyFont="1" applyFill="1" applyAlignment="1">
      <alignment horizontal="center" vertical="center"/>
    </xf>
    <xf numFmtId="176" fontId="2" fillId="2" borderId="0" xfId="2" applyFont="1" applyFill="1" applyAlignment="1">
      <alignment horizontal="left" vertical="center"/>
    </xf>
    <xf numFmtId="176" fontId="6" fillId="3" borderId="2" xfId="2" applyFont="1" applyFill="1" applyBorder="1" applyAlignment="1">
      <alignment horizontal="left" vertical="center" wrapText="1"/>
    </xf>
    <xf numFmtId="0" fontId="6" fillId="3" borderId="2" xfId="2" applyNumberFormat="1" applyFont="1" applyFill="1" applyBorder="1" applyAlignment="1">
      <alignment horizontal="center" vertical="center" wrapText="1"/>
    </xf>
    <xf numFmtId="176" fontId="9" fillId="3" borderId="2" xfId="2" applyFont="1" applyFill="1" applyBorder="1" applyAlignment="1">
      <alignment horizontal="left" vertical="center" wrapText="1"/>
    </xf>
    <xf numFmtId="176" fontId="9" fillId="3" borderId="2" xfId="2" applyFont="1" applyFill="1" applyBorder="1" applyAlignment="1">
      <alignment horizontal="center" vertical="center" wrapText="1"/>
    </xf>
    <xf numFmtId="176" fontId="2" fillId="3" borderId="2" xfId="2" applyFont="1" applyFill="1" applyBorder="1" applyAlignment="1">
      <alignment horizontal="left" vertical="center" wrapText="1"/>
    </xf>
    <xf numFmtId="176" fontId="6" fillId="3" borderId="2" xfId="1" applyFont="1" applyFill="1" applyBorder="1" applyAlignment="1">
      <alignment horizontal="left" vertical="center" wrapText="1"/>
    </xf>
    <xf numFmtId="0" fontId="2" fillId="3" borderId="2" xfId="1" applyNumberFormat="1" applyFont="1" applyFill="1" applyBorder="1" applyAlignment="1">
      <alignment horizontal="center" vertical="center" wrapText="1"/>
    </xf>
    <xf numFmtId="0" fontId="2" fillId="3" borderId="2" xfId="2" applyNumberFormat="1" applyFont="1" applyFill="1" applyBorder="1" applyAlignment="1">
      <alignment horizontal="center" vertical="center"/>
    </xf>
    <xf numFmtId="0" fontId="10" fillId="3" borderId="2" xfId="2" applyNumberFormat="1" applyFont="1" applyFill="1" applyBorder="1" applyAlignment="1">
      <alignment horizontal="center" vertical="center"/>
    </xf>
    <xf numFmtId="176" fontId="2" fillId="3" borderId="2" xfId="2" applyFont="1" applyFill="1" applyBorder="1" applyAlignment="1">
      <alignment horizontal="center" vertical="center" wrapText="1"/>
    </xf>
    <xf numFmtId="176" fontId="2" fillId="0" borderId="0" xfId="1" applyFont="1" applyFill="1" applyAlignment="1">
      <alignment horizontal="center" vertical="center"/>
    </xf>
    <xf numFmtId="176" fontId="2" fillId="3" borderId="2" xfId="1" applyFont="1" applyFill="1" applyBorder="1" applyAlignment="1">
      <alignment horizontal="left" vertical="center" wrapText="1"/>
    </xf>
    <xf numFmtId="176" fontId="11" fillId="3" borderId="2" xfId="1" applyFont="1" applyFill="1" applyBorder="1" applyAlignment="1">
      <alignment horizontal="center" vertical="center" wrapText="1"/>
    </xf>
    <xf numFmtId="176" fontId="2" fillId="3" borderId="2" xfId="1" applyFont="1" applyFill="1" applyBorder="1" applyAlignment="1">
      <alignment vertical="center" wrapText="1"/>
    </xf>
    <xf numFmtId="176" fontId="2" fillId="3" borderId="2" xfId="1" applyFont="1" applyFill="1" applyBorder="1" applyAlignment="1">
      <alignment horizontal="center" vertical="center" wrapText="1"/>
    </xf>
    <xf numFmtId="176" fontId="2" fillId="3" borderId="2" xfId="1" applyFont="1" applyFill="1" applyBorder="1" applyAlignment="1">
      <alignment vertical="center"/>
    </xf>
    <xf numFmtId="176" fontId="2" fillId="0" borderId="2" xfId="1" applyFont="1" applyFill="1" applyBorder="1" applyAlignment="1">
      <alignment horizontal="left" vertical="center" wrapText="1"/>
    </xf>
    <xf numFmtId="0" fontId="2" fillId="0" borderId="2" xfId="1" applyNumberFormat="1" applyFont="1" applyFill="1" applyBorder="1" applyAlignment="1">
      <alignment horizontal="center" vertical="center" wrapText="1"/>
    </xf>
    <xf numFmtId="176" fontId="2" fillId="0" borderId="2" xfId="1" applyFont="1" applyFill="1" applyBorder="1" applyAlignment="1">
      <alignment vertical="center" wrapText="1"/>
    </xf>
    <xf numFmtId="176" fontId="2" fillId="0" borderId="2" xfId="1" applyFont="1" applyFill="1" applyBorder="1" applyAlignment="1">
      <alignment horizontal="center" vertical="center" wrapText="1"/>
    </xf>
    <xf numFmtId="176" fontId="2" fillId="0" borderId="2" xfId="1" applyFont="1" applyFill="1" applyBorder="1" applyAlignment="1">
      <alignment vertical="center"/>
    </xf>
    <xf numFmtId="176" fontId="2" fillId="5" borderId="2" xfId="1" applyFont="1" applyFill="1" applyBorder="1" applyAlignment="1">
      <alignment horizontal="left" vertical="center" wrapText="1"/>
    </xf>
    <xf numFmtId="0" fontId="11" fillId="5" borderId="2" xfId="1" applyNumberFormat="1" applyFont="1" applyFill="1" applyBorder="1" applyAlignment="1">
      <alignment vertical="center" wrapText="1"/>
    </xf>
    <xf numFmtId="176" fontId="11" fillId="5" borderId="2" xfId="1" applyFont="1" applyFill="1" applyBorder="1" applyAlignment="1">
      <alignment vertical="center" wrapText="1"/>
    </xf>
    <xf numFmtId="176" fontId="11" fillId="5" borderId="2" xfId="1" applyFont="1" applyFill="1" applyBorder="1" applyAlignment="1">
      <alignment horizontal="center" vertical="center" wrapText="1"/>
    </xf>
    <xf numFmtId="176" fontId="11" fillId="5" borderId="2" xfId="1" applyFont="1" applyFill="1" applyBorder="1" applyAlignment="1">
      <alignment vertical="center"/>
    </xf>
    <xf numFmtId="176" fontId="2" fillId="2" borderId="2" xfId="1" applyFont="1" applyFill="1" applyBorder="1" applyAlignment="1">
      <alignment horizontal="left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10" fillId="0" borderId="2" xfId="1" applyNumberFormat="1" applyFont="1" applyFill="1" applyBorder="1" applyAlignment="1">
      <alignment horizontal="center" vertical="center"/>
    </xf>
    <xf numFmtId="176" fontId="6" fillId="0" borderId="2" xfId="2" applyFont="1" applyFill="1" applyBorder="1" applyAlignment="1">
      <alignment horizontal="left" vertical="center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/>
    </xf>
    <xf numFmtId="58" fontId="2" fillId="0" borderId="6" xfId="1" applyNumberFormat="1" applyFont="1" applyFill="1" applyBorder="1" applyAlignment="1">
      <alignment horizontal="left" vertical="center" wrapText="1"/>
    </xf>
    <xf numFmtId="58" fontId="2" fillId="0" borderId="2" xfId="1" applyNumberFormat="1" applyFont="1" applyFill="1" applyBorder="1" applyAlignment="1">
      <alignment horizontal="left" vertical="center" wrapText="1"/>
    </xf>
    <xf numFmtId="176" fontId="2" fillId="0" borderId="6" xfId="1" applyFont="1" applyFill="1" applyBorder="1" applyAlignment="1">
      <alignment horizontal="center" vertical="center" wrapText="1"/>
    </xf>
    <xf numFmtId="58" fontId="2" fillId="0" borderId="2" xfId="1" applyNumberFormat="1" applyFont="1" applyFill="1" applyBorder="1" applyAlignment="1">
      <alignment horizontal="left" vertical="center" wrapText="1"/>
    </xf>
    <xf numFmtId="176" fontId="2" fillId="0" borderId="2" xfId="1" applyFont="1" applyFill="1" applyBorder="1" applyAlignment="1">
      <alignment horizontal="center" vertical="center" wrapText="1"/>
    </xf>
    <xf numFmtId="176" fontId="2" fillId="0" borderId="8" xfId="1" applyFont="1" applyFill="1" applyBorder="1" applyAlignment="1">
      <alignment horizontal="center" vertical="center" wrapText="1"/>
    </xf>
    <xf numFmtId="176" fontId="2" fillId="0" borderId="8" xfId="1" applyFont="1" applyFill="1" applyBorder="1" applyAlignment="1">
      <alignment horizontal="center" vertical="center" wrapText="1"/>
    </xf>
    <xf numFmtId="176" fontId="2" fillId="0" borderId="5" xfId="1" applyFont="1" applyFill="1" applyBorder="1" applyAlignment="1">
      <alignment horizontal="center" vertical="center" wrapText="1"/>
    </xf>
    <xf numFmtId="176" fontId="2" fillId="0" borderId="6" xfId="1" applyFont="1" applyFill="1" applyBorder="1" applyAlignment="1">
      <alignment horizontal="center" vertical="center" wrapText="1"/>
    </xf>
    <xf numFmtId="176" fontId="2" fillId="0" borderId="2" xfId="1" applyFont="1" applyFill="1" applyBorder="1" applyAlignment="1">
      <alignment horizontal="left" vertical="center" wrapText="1"/>
    </xf>
    <xf numFmtId="176" fontId="11" fillId="6" borderId="2" xfId="1" applyFont="1" applyFill="1" applyBorder="1" applyAlignment="1">
      <alignment vertical="center" wrapText="1"/>
    </xf>
    <xf numFmtId="176" fontId="11" fillId="6" borderId="2" xfId="1" applyFont="1" applyFill="1" applyBorder="1" applyAlignment="1">
      <alignment horizontal="center" vertical="center" wrapText="1"/>
    </xf>
    <xf numFmtId="176" fontId="11" fillId="6" borderId="2" xfId="1" applyFont="1" applyFill="1" applyBorder="1" applyAlignment="1">
      <alignment vertical="center"/>
    </xf>
    <xf numFmtId="177" fontId="2" fillId="0" borderId="2" xfId="1" applyNumberFormat="1" applyFont="1" applyFill="1" applyBorder="1" applyAlignment="1">
      <alignment horizontal="center" vertical="center"/>
    </xf>
    <xf numFmtId="177" fontId="2" fillId="3" borderId="2" xfId="1" applyNumberFormat="1" applyFont="1" applyFill="1" applyBorder="1" applyAlignment="1">
      <alignment horizontal="center" vertical="center"/>
    </xf>
    <xf numFmtId="176" fontId="2" fillId="5" borderId="2" xfId="1" applyFont="1" applyFill="1" applyBorder="1" applyAlignment="1">
      <alignment horizontal="center" vertical="center" wrapText="1"/>
    </xf>
    <xf numFmtId="176" fontId="2" fillId="2" borderId="2" xfId="1" applyFont="1" applyFill="1" applyBorder="1" applyAlignment="1">
      <alignment horizontal="center" vertical="center" wrapText="1"/>
    </xf>
    <xf numFmtId="176" fontId="9" fillId="2" borderId="2" xfId="1" applyFont="1" applyFill="1" applyBorder="1" applyAlignment="1">
      <alignment horizontal="center" vertical="center"/>
    </xf>
    <xf numFmtId="177" fontId="9" fillId="2" borderId="2" xfId="1" applyNumberFormat="1" applyFont="1" applyFill="1" applyBorder="1" applyAlignment="1">
      <alignment horizontal="center" vertical="center"/>
    </xf>
    <xf numFmtId="176" fontId="9" fillId="2" borderId="2" xfId="1" applyFont="1" applyFill="1" applyBorder="1" applyAlignment="1">
      <alignment horizontal="center" vertical="center" wrapText="1"/>
    </xf>
    <xf numFmtId="176" fontId="9" fillId="2" borderId="2" xfId="1" applyFont="1" applyFill="1" applyBorder="1" applyAlignment="1">
      <alignment horizontal="center" vertical="center" wrapText="1"/>
    </xf>
    <xf numFmtId="176" fontId="2" fillId="2" borderId="0" xfId="1" applyNumberFormat="1" applyFont="1" applyFill="1" applyAlignment="1">
      <alignment horizontal="center" vertical="center"/>
    </xf>
    <xf numFmtId="176" fontId="2" fillId="2" borderId="0" xfId="1" applyFont="1" applyFill="1" applyAlignment="1">
      <alignment horizontal="left" vertical="center" wrapText="1"/>
    </xf>
    <xf numFmtId="176" fontId="2" fillId="2" borderId="0" xfId="1" applyFont="1" applyFill="1" applyAlignment="1">
      <alignment horizontal="center" vertical="center"/>
    </xf>
    <xf numFmtId="0" fontId="15" fillId="4" borderId="4" xfId="0" applyNumberFormat="1" applyFont="1" applyFill="1" applyBorder="1" applyAlignment="1">
      <alignment horizontal="center" vertical="center"/>
      <protection hidden="1"/>
    </xf>
    <xf numFmtId="0" fontId="15" fillId="4" borderId="3" xfId="0" applyNumberFormat="1" applyFont="1" applyFill="1" applyBorder="1" applyAlignment="1">
      <alignment horizontal="center" vertical="center"/>
      <protection hidden="1"/>
    </xf>
    <xf numFmtId="0" fontId="4" fillId="4" borderId="2" xfId="0" applyNumberFormat="1" applyFont="1" applyFill="1" applyBorder="1" applyAlignment="1">
      <alignment horizontal="center" vertical="center"/>
      <protection hidden="1"/>
    </xf>
    <xf numFmtId="0" fontId="32" fillId="21" borderId="4" xfId="0" applyNumberFormat="1" applyFont="1" applyFill="1" applyBorder="1" applyAlignment="1">
      <alignment horizontal="center" vertical="center"/>
      <protection hidden="1"/>
    </xf>
    <xf numFmtId="0" fontId="32" fillId="21" borderId="3" xfId="0" applyNumberFormat="1" applyFont="1" applyFill="1" applyBorder="1" applyAlignment="1">
      <alignment horizontal="center" vertical="center"/>
      <protection hidden="1"/>
    </xf>
    <xf numFmtId="179" fontId="33" fillId="21" borderId="2" xfId="0" applyNumberFormat="1" applyFont="1" applyFill="1" applyBorder="1" applyAlignment="1">
      <alignment horizontal="center" vertical="center"/>
      <protection hidden="1"/>
    </xf>
    <xf numFmtId="0" fontId="2" fillId="3" borderId="8" xfId="0" applyNumberFormat="1" applyFont="1" applyFill="1" applyBorder="1" applyAlignment="1">
      <alignment horizontal="center" vertical="center"/>
      <protection hidden="1"/>
    </xf>
    <xf numFmtId="0" fontId="2" fillId="3" borderId="5" xfId="0" applyNumberFormat="1" applyFont="1" applyFill="1" applyBorder="1" applyAlignment="1">
      <alignment horizontal="center" vertical="center"/>
      <protection hidden="1"/>
    </xf>
  </cellXfs>
  <cellStyles count="48">
    <cellStyle name="_ET_STYLE_NoName_00_" xfId="3"/>
    <cellStyle name="0,0_x005f_x000d__x005f_x000a_NA_x005f_x000d__x005f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te" xfId="41"/>
    <cellStyle name="Output" xfId="42"/>
    <cellStyle name="Title" xfId="43"/>
    <cellStyle name="Total" xfId="44"/>
    <cellStyle name="Warning Text" xfId="45"/>
    <cellStyle name="常规" xfId="0" builtinId="0"/>
    <cellStyle name="常规 2" xfId="2"/>
    <cellStyle name="常规 3" xfId="1"/>
    <cellStyle name="样式 1" xfId="46"/>
    <cellStyle name="一般_Sheet1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I56"/>
  <sheetViews>
    <sheetView tabSelected="1" zoomScaleSheetLayoutView="100" workbookViewId="0">
      <pane xSplit="2" ySplit="8" topLeftCell="C48" activePane="bottomRight" state="frozen"/>
      <selection pane="topRight" activeCell="C1" sqref="C1"/>
      <selection pane="bottomLeft" activeCell="A9" sqref="A9"/>
      <selection pane="bottomRight" activeCell="A54" sqref="A54:F54"/>
    </sheetView>
  </sheetViews>
  <sheetFormatPr defaultColWidth="19.75" defaultRowHeight="14.25"/>
  <cols>
    <col min="1" max="1" width="32.625" style="6" customWidth="1" collapsed="1"/>
    <col min="2" max="2" width="15.25" style="3" bestFit="1" customWidth="1" collapsed="1"/>
    <col min="3" max="3" width="43.375" style="5" customWidth="1"/>
    <col min="4" max="4" width="6.75" style="4" bestFit="1" customWidth="1"/>
    <col min="5" max="5" width="11.375" style="4" bestFit="1" customWidth="1"/>
    <col min="6" max="6" width="4.5" style="4" bestFit="1" customWidth="1"/>
    <col min="7" max="7" width="13.375" style="3" bestFit="1" customWidth="1"/>
    <col min="8" max="8" width="30.625" style="2" customWidth="1"/>
    <col min="9" max="16384" width="19.75" style="1"/>
  </cols>
  <sheetData>
    <row r="1" spans="1:8">
      <c r="A1" s="86"/>
      <c r="B1" s="86"/>
      <c r="C1" s="86"/>
    </row>
    <row r="2" spans="1:8">
      <c r="A2" s="5" t="s">
        <v>106</v>
      </c>
      <c r="B2" s="85" t="s">
        <v>105</v>
      </c>
      <c r="C2" s="85"/>
      <c r="D2" s="85"/>
      <c r="E2" s="85"/>
    </row>
    <row r="3" spans="1:8">
      <c r="A3" s="5" t="s">
        <v>104</v>
      </c>
      <c r="B3" s="84">
        <v>43004</v>
      </c>
      <c r="H3" s="2" t="s">
        <v>103</v>
      </c>
    </row>
    <row r="4" spans="1:8">
      <c r="A4" s="5" t="s">
        <v>102</v>
      </c>
      <c r="B4" s="3" t="s">
        <v>101</v>
      </c>
      <c r="H4" s="2" t="s">
        <v>100</v>
      </c>
    </row>
    <row r="5" spans="1:8">
      <c r="A5" s="5" t="s">
        <v>99</v>
      </c>
      <c r="H5" s="2">
        <v>43004</v>
      </c>
    </row>
    <row r="6" spans="1:8">
      <c r="A6" s="5" t="s">
        <v>98</v>
      </c>
    </row>
    <row r="7" spans="1:8" s="3" customFormat="1">
      <c r="A7" s="83" t="s">
        <v>97</v>
      </c>
      <c r="B7" s="83"/>
      <c r="C7" s="82" t="s">
        <v>96</v>
      </c>
      <c r="D7" s="81" t="s">
        <v>95</v>
      </c>
      <c r="E7" s="81" t="s">
        <v>94</v>
      </c>
      <c r="F7" s="81" t="s">
        <v>93</v>
      </c>
      <c r="G7" s="80" t="s">
        <v>92</v>
      </c>
      <c r="H7" s="79" t="s">
        <v>91</v>
      </c>
    </row>
    <row r="8" spans="1:8" s="3" customFormat="1" ht="15" customHeight="1">
      <c r="A8" s="78" t="s">
        <v>90</v>
      </c>
      <c r="B8" s="78"/>
      <c r="C8" s="78"/>
      <c r="D8" s="78"/>
      <c r="E8" s="78"/>
      <c r="F8" s="78"/>
      <c r="G8" s="78"/>
      <c r="H8" s="78"/>
    </row>
    <row r="9" spans="1:8" s="3" customFormat="1" ht="34.5" customHeight="1">
      <c r="A9" s="72" t="s">
        <v>89</v>
      </c>
      <c r="B9" s="49" t="s">
        <v>88</v>
      </c>
      <c r="C9" s="46" t="s">
        <v>87</v>
      </c>
      <c r="D9" s="76">
        <v>820</v>
      </c>
      <c r="E9" s="76">
        <v>1</v>
      </c>
      <c r="F9" s="77">
        <v>42</v>
      </c>
      <c r="G9" s="58">
        <f>D9*E9*F9</f>
        <v>34440</v>
      </c>
      <c r="H9" s="56" t="s">
        <v>86</v>
      </c>
    </row>
    <row r="10" spans="1:8" s="3" customFormat="1" ht="34.5" customHeight="1">
      <c r="A10" s="72"/>
      <c r="B10" s="49" t="s">
        <v>85</v>
      </c>
      <c r="C10" s="46" t="s">
        <v>84</v>
      </c>
      <c r="D10" s="76">
        <v>820</v>
      </c>
      <c r="E10" s="76">
        <v>1</v>
      </c>
      <c r="F10" s="76">
        <v>12</v>
      </c>
      <c r="G10" s="58">
        <f>D10*E10*F10</f>
        <v>9840</v>
      </c>
      <c r="H10" s="56" t="s">
        <v>83</v>
      </c>
    </row>
    <row r="11" spans="1:8" s="3" customFormat="1" ht="32.25" customHeight="1">
      <c r="A11" s="72" t="s">
        <v>82</v>
      </c>
      <c r="B11" s="72"/>
      <c r="C11" s="64" t="s">
        <v>81</v>
      </c>
      <c r="D11" s="76">
        <v>0</v>
      </c>
      <c r="E11" s="58">
        <v>1</v>
      </c>
      <c r="F11" s="58">
        <v>1</v>
      </c>
      <c r="G11" s="58">
        <f>D11*E11*F11</f>
        <v>0</v>
      </c>
      <c r="H11" s="56"/>
    </row>
    <row r="12" spans="1:8" s="3" customFormat="1" ht="17.25" customHeight="1">
      <c r="A12" s="72" t="s">
        <v>80</v>
      </c>
      <c r="B12" s="72"/>
      <c r="C12" s="64" t="s">
        <v>80</v>
      </c>
      <c r="D12" s="76">
        <v>300</v>
      </c>
      <c r="E12" s="58">
        <v>1</v>
      </c>
      <c r="F12" s="58">
        <v>1</v>
      </c>
      <c r="G12" s="58">
        <f>D12*E12*F12</f>
        <v>300</v>
      </c>
      <c r="H12" s="56"/>
    </row>
    <row r="13" spans="1:8" s="3" customFormat="1" ht="21.75" customHeight="1">
      <c r="A13" s="71" t="s">
        <v>60</v>
      </c>
      <c r="B13" s="49" t="s">
        <v>78</v>
      </c>
      <c r="C13" s="64" t="s">
        <v>79</v>
      </c>
      <c r="D13" s="76">
        <v>250</v>
      </c>
      <c r="E13" s="58">
        <v>1</v>
      </c>
      <c r="F13" s="58">
        <v>26</v>
      </c>
      <c r="G13" s="58">
        <f>D13*E13*F13</f>
        <v>6500</v>
      </c>
      <c r="H13" s="56"/>
    </row>
    <row r="14" spans="1:8" s="3" customFormat="1" ht="21.75" customHeight="1">
      <c r="A14" s="69"/>
      <c r="B14" s="49" t="s">
        <v>78</v>
      </c>
      <c r="C14" s="64" t="s">
        <v>77</v>
      </c>
      <c r="D14" s="76">
        <v>350</v>
      </c>
      <c r="E14" s="58">
        <v>1</v>
      </c>
      <c r="F14" s="58">
        <v>24</v>
      </c>
      <c r="G14" s="58">
        <f>D14*E14*F14</f>
        <v>8400</v>
      </c>
      <c r="H14" s="56"/>
    </row>
    <row r="15" spans="1:8" s="40" customFormat="1">
      <c r="A15" s="70"/>
      <c r="B15" s="49" t="s">
        <v>76</v>
      </c>
      <c r="C15" s="46" t="s">
        <v>75</v>
      </c>
      <c r="D15" s="76">
        <v>804.35</v>
      </c>
      <c r="E15" s="58">
        <v>1</v>
      </c>
      <c r="F15" s="58">
        <v>1</v>
      </c>
      <c r="G15" s="58">
        <f>D15*E15*F15</f>
        <v>804.35</v>
      </c>
      <c r="H15" s="56" t="s">
        <v>74</v>
      </c>
    </row>
    <row r="16" spans="1:8" s="40" customFormat="1" ht="28.5">
      <c r="A16" s="46" t="s">
        <v>73</v>
      </c>
      <c r="B16" s="49" t="s">
        <v>72</v>
      </c>
      <c r="C16" s="46" t="s">
        <v>71</v>
      </c>
      <c r="D16" s="76">
        <v>0</v>
      </c>
      <c r="E16" s="58">
        <v>2</v>
      </c>
      <c r="F16" s="58">
        <v>4</v>
      </c>
      <c r="G16" s="58">
        <f>D16*E16*F16</f>
        <v>0</v>
      </c>
      <c r="H16" s="56"/>
    </row>
    <row r="17" spans="1:8" s="3" customFormat="1" ht="15">
      <c r="A17" s="75" t="s">
        <v>70</v>
      </c>
      <c r="B17" s="74"/>
      <c r="C17" s="73"/>
      <c r="D17" s="73"/>
      <c r="E17" s="73"/>
      <c r="F17" s="73"/>
      <c r="G17" s="73"/>
      <c r="H17" s="51"/>
    </row>
    <row r="18" spans="1:8" s="40" customFormat="1">
      <c r="A18" s="71" t="s">
        <v>69</v>
      </c>
      <c r="B18" s="67" t="s">
        <v>68</v>
      </c>
      <c r="C18" s="46" t="s">
        <v>67</v>
      </c>
      <c r="D18" s="47">
        <v>80000</v>
      </c>
      <c r="E18" s="47">
        <v>1</v>
      </c>
      <c r="F18" s="47">
        <v>1</v>
      </c>
      <c r="G18" s="47">
        <f>D18*E18*F18</f>
        <v>80000</v>
      </c>
      <c r="H18" s="72" t="s">
        <v>66</v>
      </c>
    </row>
    <row r="19" spans="1:8" s="40" customFormat="1">
      <c r="A19" s="69"/>
      <c r="B19" s="67"/>
      <c r="C19" s="46" t="s">
        <v>65</v>
      </c>
      <c r="D19" s="47">
        <v>40000</v>
      </c>
      <c r="E19" s="47">
        <v>1</v>
      </c>
      <c r="F19" s="47">
        <v>1</v>
      </c>
      <c r="G19" s="47">
        <f>D19*E19*F19</f>
        <v>40000</v>
      </c>
      <c r="H19" s="72"/>
    </row>
    <row r="20" spans="1:8" s="40" customFormat="1" ht="28.5">
      <c r="A20" s="69"/>
      <c r="B20" s="67"/>
      <c r="C20" s="46" t="s">
        <v>64</v>
      </c>
      <c r="D20" s="47">
        <v>5000</v>
      </c>
      <c r="E20" s="47">
        <v>1</v>
      </c>
      <c r="F20" s="47">
        <v>1</v>
      </c>
      <c r="G20" s="47">
        <f>D20*E20*F20</f>
        <v>5000</v>
      </c>
      <c r="H20" s="72"/>
    </row>
    <row r="21" spans="1:8" s="40" customFormat="1">
      <c r="A21" s="69"/>
      <c r="B21" s="49" t="s">
        <v>63</v>
      </c>
      <c r="C21" s="46" t="s">
        <v>61</v>
      </c>
      <c r="D21" s="47">
        <v>30000</v>
      </c>
      <c r="E21" s="47">
        <v>1</v>
      </c>
      <c r="F21" s="47">
        <v>1</v>
      </c>
      <c r="G21" s="47">
        <f>D21*E21*F21</f>
        <v>30000</v>
      </c>
      <c r="H21" s="46"/>
    </row>
    <row r="22" spans="1:8" s="40" customFormat="1">
      <c r="A22" s="70"/>
      <c r="B22" s="49" t="s">
        <v>62</v>
      </c>
      <c r="C22" s="64" t="s">
        <v>61</v>
      </c>
      <c r="D22" s="58">
        <v>30000</v>
      </c>
      <c r="E22" s="58">
        <v>1</v>
      </c>
      <c r="F22" s="58">
        <v>1</v>
      </c>
      <c r="G22" s="47">
        <f>D22*E22*F22</f>
        <v>30000</v>
      </c>
      <c r="H22" s="56"/>
    </row>
    <row r="23" spans="1:8" s="40" customFormat="1">
      <c r="A23" s="71" t="s">
        <v>60</v>
      </c>
      <c r="B23" s="71" t="s">
        <v>59</v>
      </c>
      <c r="C23" s="64" t="s">
        <v>58</v>
      </c>
      <c r="D23" s="58">
        <v>3150</v>
      </c>
      <c r="E23" s="58">
        <v>1</v>
      </c>
      <c r="F23" s="58">
        <v>4</v>
      </c>
      <c r="G23" s="47">
        <f>D23*E23*F23</f>
        <v>12600</v>
      </c>
      <c r="H23" s="56" t="s">
        <v>57</v>
      </c>
    </row>
    <row r="24" spans="1:8" s="40" customFormat="1">
      <c r="A24" s="69"/>
      <c r="B24" s="69"/>
      <c r="C24" s="64" t="s">
        <v>56</v>
      </c>
      <c r="D24" s="58">
        <v>29</v>
      </c>
      <c r="E24" s="58">
        <v>1</v>
      </c>
      <c r="F24" s="58">
        <v>1</v>
      </c>
      <c r="G24" s="47">
        <f>D24*E24*F24</f>
        <v>29</v>
      </c>
      <c r="H24" s="56"/>
    </row>
    <row r="25" spans="1:8" s="40" customFormat="1">
      <c r="A25" s="69"/>
      <c r="B25" s="70"/>
      <c r="C25" s="64" t="s">
        <v>55</v>
      </c>
      <c r="D25" s="58">
        <v>880</v>
      </c>
      <c r="E25" s="58">
        <v>1</v>
      </c>
      <c r="F25" s="58">
        <v>1</v>
      </c>
      <c r="G25" s="47">
        <f>D25*E25*F25</f>
        <v>880</v>
      </c>
      <c r="H25" s="56" t="s">
        <v>54</v>
      </c>
    </row>
    <row r="26" spans="1:8" s="40" customFormat="1">
      <c r="A26" s="69"/>
      <c r="B26" s="49" t="s">
        <v>53</v>
      </c>
      <c r="C26" s="64" t="s">
        <v>53</v>
      </c>
      <c r="D26" s="58">
        <v>402.5</v>
      </c>
      <c r="E26" s="58">
        <v>1</v>
      </c>
      <c r="F26" s="58">
        <v>1</v>
      </c>
      <c r="G26" s="47">
        <f>D26*E26*F26</f>
        <v>402.5</v>
      </c>
      <c r="H26" s="56" t="s">
        <v>52</v>
      </c>
    </row>
    <row r="27" spans="1:8" s="40" customFormat="1">
      <c r="A27" s="69"/>
      <c r="B27" s="68" t="s">
        <v>51</v>
      </c>
      <c r="C27" s="64" t="s">
        <v>51</v>
      </c>
      <c r="D27" s="58">
        <v>356</v>
      </c>
      <c r="E27" s="58">
        <v>1</v>
      </c>
      <c r="F27" s="58">
        <v>1</v>
      </c>
      <c r="G27" s="47">
        <f>D27*E27*F27</f>
        <v>356</v>
      </c>
      <c r="H27" s="56" t="s">
        <v>50</v>
      </c>
    </row>
    <row r="28" spans="1:8" s="3" customFormat="1" ht="15">
      <c r="A28" s="55" t="s">
        <v>49</v>
      </c>
      <c r="B28" s="54"/>
      <c r="C28" s="53"/>
      <c r="D28" s="52"/>
      <c r="E28" s="52"/>
      <c r="F28" s="52"/>
      <c r="G28" s="52"/>
      <c r="H28" s="51"/>
    </row>
    <row r="29" spans="1:8" s="3" customFormat="1">
      <c r="A29" s="66">
        <v>43004</v>
      </c>
      <c r="B29" s="49" t="s">
        <v>48</v>
      </c>
      <c r="C29" s="46" t="s">
        <v>42</v>
      </c>
      <c r="D29" s="58">
        <v>1540</v>
      </c>
      <c r="E29" s="58">
        <v>1</v>
      </c>
      <c r="F29" s="58">
        <v>1</v>
      </c>
      <c r="G29" s="58">
        <f>D29*E29*F29</f>
        <v>1540</v>
      </c>
      <c r="H29" s="56" t="s">
        <v>47</v>
      </c>
    </row>
    <row r="30" spans="1:8" s="3" customFormat="1">
      <c r="A30" s="66"/>
      <c r="B30" s="67" t="s">
        <v>46</v>
      </c>
      <c r="C30" s="46" t="s">
        <v>45</v>
      </c>
      <c r="D30" s="58">
        <v>700</v>
      </c>
      <c r="E30" s="58">
        <v>1</v>
      </c>
      <c r="F30" s="58">
        <v>1</v>
      </c>
      <c r="G30" s="58">
        <f>D30*E30*F30</f>
        <v>700</v>
      </c>
      <c r="H30" s="56"/>
    </row>
    <row r="31" spans="1:8" s="3" customFormat="1">
      <c r="A31" s="66"/>
      <c r="B31" s="67"/>
      <c r="C31" s="46" t="s">
        <v>45</v>
      </c>
      <c r="D31" s="58">
        <v>700</v>
      </c>
      <c r="E31" s="58">
        <v>1</v>
      </c>
      <c r="F31" s="58">
        <v>1</v>
      </c>
      <c r="G31" s="58">
        <f>D31*E31*F31</f>
        <v>700</v>
      </c>
      <c r="H31" s="56"/>
    </row>
    <row r="32" spans="1:8" s="3" customFormat="1">
      <c r="A32" s="66"/>
      <c r="B32" s="67"/>
      <c r="C32" s="46" t="s">
        <v>44</v>
      </c>
      <c r="D32" s="58">
        <v>300</v>
      </c>
      <c r="E32" s="58">
        <v>1</v>
      </c>
      <c r="F32" s="58">
        <v>1</v>
      </c>
      <c r="G32" s="58">
        <f>D32*E32*F32</f>
        <v>300</v>
      </c>
      <c r="H32" s="56"/>
    </row>
    <row r="33" spans="1:9" s="3" customFormat="1" ht="18" customHeight="1">
      <c r="A33" s="66">
        <v>43005</v>
      </c>
      <c r="B33" s="49" t="s">
        <v>43</v>
      </c>
      <c r="C33" s="46" t="s">
        <v>42</v>
      </c>
      <c r="D33" s="58">
        <v>800</v>
      </c>
      <c r="E33" s="58">
        <v>1</v>
      </c>
      <c r="F33" s="58">
        <v>1</v>
      </c>
      <c r="G33" s="58">
        <f>D33*E33*F33</f>
        <v>800</v>
      </c>
      <c r="H33" s="56" t="s">
        <v>41</v>
      </c>
    </row>
    <row r="34" spans="1:9" s="3" customFormat="1">
      <c r="A34" s="66"/>
      <c r="B34" s="65" t="s">
        <v>40</v>
      </c>
      <c r="C34" s="46" t="s">
        <v>39</v>
      </c>
      <c r="D34" s="58">
        <v>1600</v>
      </c>
      <c r="E34" s="58">
        <v>1</v>
      </c>
      <c r="F34" s="58">
        <v>1</v>
      </c>
      <c r="G34" s="58">
        <f>D34*E34*F34</f>
        <v>1600</v>
      </c>
      <c r="H34" s="56"/>
    </row>
    <row r="35" spans="1:9" s="3" customFormat="1">
      <c r="A35" s="64">
        <v>43006</v>
      </c>
      <c r="B35" s="65" t="s">
        <v>38</v>
      </c>
      <c r="C35" s="46" t="s">
        <v>37</v>
      </c>
      <c r="D35" s="58">
        <v>800</v>
      </c>
      <c r="E35" s="58">
        <v>1</v>
      </c>
      <c r="F35" s="58">
        <v>1</v>
      </c>
      <c r="G35" s="58">
        <f>D35*E35*F35</f>
        <v>800</v>
      </c>
      <c r="H35" s="56"/>
    </row>
    <row r="36" spans="1:9" s="40" customFormat="1" ht="15">
      <c r="A36" s="55" t="s">
        <v>36</v>
      </c>
      <c r="B36" s="54"/>
      <c r="C36" s="53"/>
      <c r="D36" s="52"/>
      <c r="E36" s="52"/>
      <c r="F36" s="52"/>
      <c r="G36" s="52"/>
      <c r="H36" s="51"/>
    </row>
    <row r="37" spans="1:9" s="28" customFormat="1">
      <c r="A37" s="64" t="s">
        <v>35</v>
      </c>
      <c r="B37" s="49"/>
      <c r="C37" s="46" t="s">
        <v>34</v>
      </c>
      <c r="D37" s="62">
        <v>200</v>
      </c>
      <c r="E37" s="62">
        <v>1</v>
      </c>
      <c r="F37" s="62">
        <v>8</v>
      </c>
      <c r="G37" s="61">
        <f>D37*E37*F37</f>
        <v>1600</v>
      </c>
      <c r="H37" s="60" t="s">
        <v>33</v>
      </c>
      <c r="I37" s="29"/>
    </row>
    <row r="38" spans="1:9" s="3" customFormat="1" ht="28.5">
      <c r="A38" s="63" t="s">
        <v>32</v>
      </c>
      <c r="B38" s="49"/>
      <c r="C38" s="46" t="s">
        <v>31</v>
      </c>
      <c r="D38" s="62">
        <v>800</v>
      </c>
      <c r="E38" s="62">
        <v>1</v>
      </c>
      <c r="F38" s="62">
        <v>12</v>
      </c>
      <c r="G38" s="61">
        <f>D38*E38*F38</f>
        <v>9600</v>
      </c>
      <c r="H38" s="60" t="s">
        <v>14</v>
      </c>
    </row>
    <row r="39" spans="1:9" s="3" customFormat="1">
      <c r="A39" s="46" t="s">
        <v>30</v>
      </c>
      <c r="B39" s="49"/>
      <c r="C39" s="46" t="s">
        <v>29</v>
      </c>
      <c r="D39" s="59">
        <v>600</v>
      </c>
      <c r="E39" s="58">
        <v>1</v>
      </c>
      <c r="F39" s="58">
        <v>4</v>
      </c>
      <c r="G39" s="57">
        <f>D39*E39*F39</f>
        <v>2400</v>
      </c>
      <c r="H39" s="56" t="s">
        <v>28</v>
      </c>
    </row>
    <row r="40" spans="1:9" s="40" customFormat="1" ht="15">
      <c r="A40" s="55" t="s">
        <v>27</v>
      </c>
      <c r="B40" s="54"/>
      <c r="C40" s="53"/>
      <c r="D40" s="52"/>
      <c r="E40" s="52"/>
      <c r="F40" s="52"/>
      <c r="G40" s="52"/>
      <c r="H40" s="51"/>
    </row>
    <row r="41" spans="1:9" s="40" customFormat="1">
      <c r="A41" s="50" t="s">
        <v>26</v>
      </c>
      <c r="B41" s="49"/>
      <c r="C41" s="48" t="s">
        <v>25</v>
      </c>
      <c r="D41" s="47">
        <v>94</v>
      </c>
      <c r="E41" s="47">
        <v>1</v>
      </c>
      <c r="F41" s="47">
        <v>6</v>
      </c>
      <c r="G41" s="47">
        <f>D41*E41*F41</f>
        <v>564</v>
      </c>
      <c r="H41" s="46"/>
    </row>
    <row r="42" spans="1:9" s="40" customFormat="1">
      <c r="A42" s="45" t="s">
        <v>24</v>
      </c>
      <c r="B42" s="44"/>
      <c r="C42" s="43" t="s">
        <v>23</v>
      </c>
      <c r="D42" s="36">
        <v>600</v>
      </c>
      <c r="E42" s="36">
        <v>1</v>
      </c>
      <c r="F42" s="36">
        <v>2</v>
      </c>
      <c r="G42" s="36">
        <f>D42*E42*F42</f>
        <v>1200</v>
      </c>
      <c r="H42" s="41" t="s">
        <v>20</v>
      </c>
    </row>
    <row r="43" spans="1:9" s="40" customFormat="1">
      <c r="A43" s="45" t="s">
        <v>22</v>
      </c>
      <c r="B43" s="44"/>
      <c r="C43" s="43" t="s">
        <v>21</v>
      </c>
      <c r="D43" s="36">
        <v>900</v>
      </c>
      <c r="E43" s="36">
        <v>1</v>
      </c>
      <c r="F43" s="36">
        <v>1</v>
      </c>
      <c r="G43" s="36">
        <f>D43*E43*F43</f>
        <v>900</v>
      </c>
      <c r="H43" s="41" t="s">
        <v>20</v>
      </c>
    </row>
    <row r="44" spans="1:9" s="40" customFormat="1" ht="15">
      <c r="A44" s="41" t="s">
        <v>19</v>
      </c>
      <c r="B44" s="42"/>
      <c r="C44" s="34"/>
      <c r="D44" s="36">
        <v>794.85</v>
      </c>
      <c r="E44" s="36">
        <v>1</v>
      </c>
      <c r="F44" s="36">
        <v>1</v>
      </c>
      <c r="G44" s="36">
        <f>D44*E44*F44</f>
        <v>794.85</v>
      </c>
      <c r="H44" s="41" t="s">
        <v>18</v>
      </c>
    </row>
    <row r="45" spans="1:9" s="40" customFormat="1" ht="15">
      <c r="A45" s="41" t="s">
        <v>17</v>
      </c>
      <c r="B45" s="42"/>
      <c r="C45" s="34" t="s">
        <v>16</v>
      </c>
      <c r="D45" s="36">
        <v>400</v>
      </c>
      <c r="E45" s="36">
        <v>1</v>
      </c>
      <c r="F45" s="36">
        <v>2</v>
      </c>
      <c r="G45" s="36">
        <f>D45*E45*F45</f>
        <v>800</v>
      </c>
      <c r="H45" s="41"/>
    </row>
    <row r="46" spans="1:9" s="28" customFormat="1" ht="28.5">
      <c r="A46" s="34" t="s">
        <v>15</v>
      </c>
      <c r="B46" s="39"/>
      <c r="C46" s="34"/>
      <c r="D46" s="38">
        <v>500</v>
      </c>
      <c r="E46" s="37">
        <v>2</v>
      </c>
      <c r="F46" s="37">
        <v>25</v>
      </c>
      <c r="G46" s="36">
        <f>D46*E46*F46</f>
        <v>25000</v>
      </c>
      <c r="H46" s="30" t="s">
        <v>14</v>
      </c>
      <c r="I46" s="29"/>
    </row>
    <row r="47" spans="1:9" s="28" customFormat="1">
      <c r="A47" s="34" t="s">
        <v>13</v>
      </c>
      <c r="B47" s="33"/>
      <c r="C47" s="32"/>
      <c r="D47" s="31">
        <v>63600</v>
      </c>
      <c r="E47" s="31">
        <v>1</v>
      </c>
      <c r="F47" s="31">
        <v>1</v>
      </c>
      <c r="G47" s="31">
        <f>D47*E47*F47</f>
        <v>63600</v>
      </c>
      <c r="H47" s="35" t="s">
        <v>12</v>
      </c>
      <c r="I47" s="29"/>
    </row>
    <row r="48" spans="1:9" s="28" customFormat="1" ht="28.5">
      <c r="A48" s="34" t="s">
        <v>11</v>
      </c>
      <c r="B48" s="33"/>
      <c r="C48" s="32"/>
      <c r="D48" s="31">
        <v>6500</v>
      </c>
      <c r="E48" s="31">
        <v>1</v>
      </c>
      <c r="F48" s="31">
        <v>1</v>
      </c>
      <c r="G48" s="31">
        <f>D48*E48*F48</f>
        <v>6500</v>
      </c>
      <c r="H48" s="30" t="s">
        <v>10</v>
      </c>
      <c r="I48" s="29"/>
    </row>
    <row r="49" spans="1:8" s="25" customFormat="1">
      <c r="A49" s="27" t="s">
        <v>9</v>
      </c>
      <c r="B49" s="27"/>
      <c r="C49" s="27"/>
      <c r="D49" s="27"/>
      <c r="E49" s="27"/>
      <c r="F49" s="27"/>
      <c r="G49" s="27"/>
      <c r="H49" s="26"/>
    </row>
    <row r="50" spans="1:8" s="7" customFormat="1" ht="14.25" customHeight="1">
      <c r="A50" s="24" t="s">
        <v>8</v>
      </c>
      <c r="B50" s="22" t="s">
        <v>7</v>
      </c>
      <c r="C50" s="21"/>
      <c r="D50" s="15">
        <v>1500</v>
      </c>
      <c r="E50" s="15">
        <v>1</v>
      </c>
      <c r="F50" s="20">
        <v>2</v>
      </c>
      <c r="G50" s="13">
        <f>E50*F50*D50</f>
        <v>3000</v>
      </c>
      <c r="H50" s="23" t="s">
        <v>6</v>
      </c>
    </row>
    <row r="51" spans="1:8" s="7" customFormat="1">
      <c r="A51" s="18"/>
      <c r="B51" s="22" t="s">
        <v>5</v>
      </c>
      <c r="C51" s="21" t="s">
        <v>4</v>
      </c>
      <c r="D51" s="15">
        <v>650</v>
      </c>
      <c r="E51" s="15">
        <v>1</v>
      </c>
      <c r="F51" s="20">
        <v>2</v>
      </c>
      <c r="G51" s="13">
        <f>E51*F51*D51</f>
        <v>1300</v>
      </c>
      <c r="H51" s="19"/>
    </row>
    <row r="52" spans="1:8" s="7" customFormat="1">
      <c r="A52" s="18"/>
      <c r="B52" s="17" t="s">
        <v>3</v>
      </c>
      <c r="C52" s="16" t="s">
        <v>2</v>
      </c>
      <c r="D52" s="15">
        <v>100</v>
      </c>
      <c r="E52" s="15">
        <v>3</v>
      </c>
      <c r="F52" s="14">
        <v>2</v>
      </c>
      <c r="G52" s="13">
        <f>E52*F52*D52</f>
        <v>600</v>
      </c>
      <c r="H52" s="12" t="s">
        <v>1</v>
      </c>
    </row>
    <row r="53" spans="1:8" s="7" customFormat="1">
      <c r="A53" s="11" t="s">
        <v>0</v>
      </c>
      <c r="B53" s="10"/>
      <c r="C53" s="10"/>
      <c r="D53" s="10"/>
      <c r="E53" s="10"/>
      <c r="F53" s="10"/>
      <c r="G53" s="9">
        <f>SUM(G9:G52)</f>
        <v>383850.69999999995</v>
      </c>
      <c r="H53" s="8"/>
    </row>
    <row r="54" spans="1:8" s="7" customFormat="1">
      <c r="A54" s="87" t="s">
        <v>107</v>
      </c>
      <c r="B54" s="88"/>
      <c r="C54" s="88"/>
      <c r="D54" s="88"/>
      <c r="E54" s="88"/>
      <c r="F54" s="88"/>
      <c r="G54" s="89">
        <f>G53*0.1</f>
        <v>38385.07</v>
      </c>
      <c r="H54" s="19"/>
    </row>
    <row r="55" spans="1:8" s="7" customFormat="1" ht="15">
      <c r="A55" s="90" t="s">
        <v>108</v>
      </c>
      <c r="B55" s="91"/>
      <c r="C55" s="91"/>
      <c r="D55" s="91"/>
      <c r="E55" s="91"/>
      <c r="F55" s="91"/>
      <c r="G55" s="92">
        <f>SUM(G53:G54)</f>
        <v>422235.76999999996</v>
      </c>
      <c r="H55" s="93"/>
    </row>
    <row r="56" spans="1:8" s="7" customFormat="1" ht="15">
      <c r="A56" s="90" t="s">
        <v>109</v>
      </c>
      <c r="B56" s="91"/>
      <c r="C56" s="91"/>
      <c r="D56" s="91"/>
      <c r="E56" s="91"/>
      <c r="F56" s="91"/>
      <c r="G56" s="92">
        <f>(G55*1.06)</f>
        <v>447569.91619999998</v>
      </c>
      <c r="H56" s="94"/>
    </row>
  </sheetData>
  <mergeCells count="20">
    <mergeCell ref="A54:F54"/>
    <mergeCell ref="A55:F55"/>
    <mergeCell ref="A56:F56"/>
    <mergeCell ref="H18:H20"/>
    <mergeCell ref="A23:A27"/>
    <mergeCell ref="B23:B25"/>
    <mergeCell ref="A1:C1"/>
    <mergeCell ref="B2:E2"/>
    <mergeCell ref="A7:B7"/>
    <mergeCell ref="A9:A10"/>
    <mergeCell ref="A11:B11"/>
    <mergeCell ref="A12:B12"/>
    <mergeCell ref="A29:A32"/>
    <mergeCell ref="B30:B32"/>
    <mergeCell ref="A33:A34"/>
    <mergeCell ref="A50:A52"/>
    <mergeCell ref="A53:F53"/>
    <mergeCell ref="A13:A15"/>
    <mergeCell ref="A18:A22"/>
    <mergeCell ref="B18:B20"/>
  </mergeCells>
  <phoneticPr fontId="3" type="noConversion"/>
  <pageMargins left="0.59055118110236227" right="0.19685039370078741" top="0.39370078740157483" bottom="0.51181102362204722" header="0.31496062992125984" footer="0.51181102362204722"/>
  <pageSetup paperSize="9" scale="51" firstPageNumber="42949631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更新版预算</vt:lpstr>
      <vt:lpstr>更新版预算!Print_Area</vt:lpstr>
      <vt:lpstr>更新版预算!Print_Titles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2017-10-20T07:06:11Z</cp:lastPrinted>
  <dcterms:created xsi:type="dcterms:W3CDTF">2017-10-20T06:55:26Z</dcterms:created>
  <dcterms:modified xsi:type="dcterms:W3CDTF">2017-10-20T07:07:01Z</dcterms:modified>
</cp:coreProperties>
</file>