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4D91805-4146-401A-9C43-6642AB786C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房山" sheetId="1" r:id="rId1"/>
  </sheets>
  <calcPr calcId="191029"/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11" i="1"/>
  <c r="H12" i="1"/>
  <c r="H13" i="1"/>
  <c r="H14" i="1"/>
  <c r="H15" i="1"/>
  <c r="H19" i="1" l="1"/>
  <c r="H29" i="1" s="1"/>
  <c r="H10" i="1"/>
  <c r="H16" i="1" s="1"/>
  <c r="H30" i="1" s="1"/>
  <c r="H31" i="1" l="1"/>
  <c r="H32" i="1" s="1"/>
</calcChain>
</file>

<file path=xl/sharedStrings.xml><?xml version="1.0" encoding="utf-8"?>
<sst xmlns="http://schemas.openxmlformats.org/spreadsheetml/2006/main" count="112" uniqueCount="87">
  <si>
    <t>团建活动方案预算</t>
  </si>
  <si>
    <t>项目日期：</t>
  </si>
  <si>
    <t>联系人：</t>
  </si>
  <si>
    <t>项目地点：</t>
  </si>
  <si>
    <t>房山</t>
  </si>
  <si>
    <t>联系电话：</t>
  </si>
  <si>
    <t>参加人数：</t>
  </si>
  <si>
    <t>50人</t>
  </si>
  <si>
    <t>电子邮箱：</t>
  </si>
  <si>
    <t>报价日期：</t>
  </si>
  <si>
    <t>公司地址：</t>
  </si>
  <si>
    <t>报价有效日期至：</t>
  </si>
  <si>
    <t>报价清单</t>
  </si>
  <si>
    <t>项目一</t>
  </si>
  <si>
    <t>酒店及用餐费用</t>
  </si>
  <si>
    <t>编号</t>
  </si>
  <si>
    <t>项目</t>
  </si>
  <si>
    <t>数量A</t>
  </si>
  <si>
    <t>单位A</t>
  </si>
  <si>
    <t>数量B</t>
  </si>
  <si>
    <t>单位B</t>
  </si>
  <si>
    <t>单价</t>
  </si>
  <si>
    <t>小计</t>
  </si>
  <si>
    <t>备注</t>
  </si>
  <si>
    <t>晚</t>
  </si>
  <si>
    <t>D1午餐</t>
  </si>
  <si>
    <t>餐</t>
  </si>
  <si>
    <t>D1晚餐</t>
  </si>
  <si>
    <t>人</t>
  </si>
  <si>
    <t>D2午餐</t>
  </si>
  <si>
    <t>费用合计：</t>
  </si>
  <si>
    <t>项目二</t>
  </si>
  <si>
    <t>乐谷银滩门票</t>
  </si>
  <si>
    <t>张</t>
  </si>
  <si>
    <t>辆</t>
  </si>
  <si>
    <t>趟</t>
  </si>
  <si>
    <t>天</t>
  </si>
  <si>
    <t>矿泉水</t>
  </si>
  <si>
    <t>箱</t>
  </si>
  <si>
    <t>活动期间饮用水每天每人2瓶</t>
  </si>
  <si>
    <t>场</t>
  </si>
  <si>
    <t>次</t>
  </si>
  <si>
    <t>保险</t>
  </si>
  <si>
    <t>活动人员保险</t>
  </si>
  <si>
    <t>执行人员住宿、用餐及交通</t>
  </si>
  <si>
    <t>总计</t>
  </si>
  <si>
    <t>人</t>
  </si>
  <si>
    <t>徒步简餐</t>
  </si>
  <si>
    <t>桌</t>
  </si>
  <si>
    <t>农家餐厅</t>
  </si>
  <si>
    <t>团建项目费用</t>
  </si>
  <si>
    <t>工作人员差旅</t>
  </si>
  <si>
    <t>北京市朝阳区农展馆南路13号</t>
  </si>
  <si>
    <t>公司名称</t>
  </si>
  <si>
    <t>康辉集团北京国际会议展览有限公司</t>
  </si>
  <si>
    <t>其他费用</t>
  </si>
  <si>
    <t>项目费用合计</t>
  </si>
  <si>
    <t>服务费</t>
  </si>
  <si>
    <t>套</t>
  </si>
  <si>
    <t>D1徒步乐谷银滩门票，含工作人员</t>
  </si>
  <si>
    <t>中巴车</t>
  </si>
  <si>
    <t>餐</t>
  </si>
  <si>
    <t>项</t>
  </si>
  <si>
    <t>野三坡隐厝民宿</t>
  </si>
  <si>
    <t>中巴车两天往返</t>
  </si>
  <si>
    <t>天</t>
  </si>
  <si>
    <t>安黎欢</t>
  </si>
  <si>
    <t>15210315875</t>
  </si>
  <si>
    <t>anlihuan@cct.cn</t>
  </si>
  <si>
    <t>野三坡隐厝民宿，5日一晚包院，含早餐</t>
  </si>
  <si>
    <t>2021年6月5日-6日</t>
  </si>
  <si>
    <t>踩点费用</t>
  </si>
  <si>
    <t>次</t>
  </si>
  <si>
    <t>用餐及交通</t>
  </si>
  <si>
    <t>2021年5月27日</t>
  </si>
  <si>
    <t>主带教练</t>
  </si>
  <si>
    <t>徒步助理教练</t>
  </si>
  <si>
    <t>现场执行人员</t>
  </si>
  <si>
    <t>5日现场执行人员1人负责团建现场，1人负责酒店晚宴现场
6日现场执行人员1人负责清泉山游览，1人负责隐厝酒店收尾</t>
  </si>
  <si>
    <t>团建主教练5日费用</t>
  </si>
  <si>
    <t>团建助理教练，徒步领队5日费用</t>
  </si>
  <si>
    <t>活动道具费用、道具运输费用及组织策划费用</t>
  </si>
  <si>
    <t>D1晚餐预留</t>
    <phoneticPr fontId="16" type="noConversion"/>
  </si>
  <si>
    <t>D1晚餐预留装饰</t>
    <phoneticPr fontId="16" type="noConversion"/>
  </si>
  <si>
    <t>自助烧烤晚餐，包含软饮</t>
    <phoneticPr fontId="16" type="noConversion"/>
  </si>
  <si>
    <t>啤酒4箱，矿泉水13瓶，乌龙茶5瓶</t>
    <phoneticPr fontId="16" type="noConversion"/>
  </si>
  <si>
    <t>桌布、桌旗及气球装饰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</si>
</sst>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\¥#,##0.00;[Red]\¥#,##0.00"/>
    <numFmt numFmtId="178" formatCode="\¥#,##0.00_);[Red]\(\¥#,##0.00\)"/>
  </numFmts>
  <fonts count="18">
    <font>
      <sz val="11"/>
      <name val="宋体"/>
    </font>
    <font>
      <b/>
      <sz val="16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name val="微软雅黑"/>
      <family val="2"/>
      <charset val="134"/>
    </font>
    <font>
      <u/>
      <sz val="11"/>
      <color indexed="12"/>
      <name val="宋体"/>
      <family val="3"/>
      <charset val="134"/>
    </font>
    <font>
      <b/>
      <sz val="12"/>
      <name val="微软雅黑"/>
      <family val="2"/>
      <charset val="134"/>
    </font>
    <font>
      <b/>
      <sz val="8"/>
      <name val="微软雅黑"/>
      <family val="2"/>
      <charset val="134"/>
    </font>
    <font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indexed="12"/>
      <name val="微软雅黑"/>
      <family val="2"/>
      <charset val="134"/>
    </font>
    <font>
      <sz val="8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1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top"/>
      <protection locked="0"/>
    </xf>
  </cellStyleXfs>
  <cellXfs count="33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left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8" fontId="9" fillId="5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77" fontId="14" fillId="2" borderId="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7" fillId="5" borderId="1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1" applyNumberForma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lihuan@cct.cn" TargetMode="External"/><Relationship Id="rId1" Type="http://schemas.openxmlformats.org/officeDocument/2006/relationships/hyperlink" Target="http://www.botangtea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Normal="100" zoomScaleSheetLayoutView="100" workbookViewId="0">
      <selection activeCell="I13" sqref="I13"/>
    </sheetView>
  </sheetViews>
  <sheetFormatPr defaultColWidth="7" defaultRowHeight="14.4"/>
  <cols>
    <col min="1" max="1" width="11.5546875" customWidth="1"/>
    <col min="2" max="2" width="19.88671875" customWidth="1"/>
    <col min="3" max="6" width="7.44140625" customWidth="1"/>
    <col min="7" max="7" width="11" customWidth="1"/>
    <col min="8" max="8" width="15" customWidth="1"/>
    <col min="9" max="9" width="56.21875" customWidth="1"/>
    <col min="10" max="10" width="7.44140625" customWidth="1"/>
  </cols>
  <sheetData>
    <row r="1" spans="1:9" ht="23.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>
      <c r="A2" s="1" t="s">
        <v>1</v>
      </c>
      <c r="B2" s="25" t="s">
        <v>70</v>
      </c>
      <c r="C2" s="25"/>
      <c r="D2" s="25"/>
      <c r="E2" s="25"/>
      <c r="F2" s="25"/>
      <c r="G2" s="2" t="s">
        <v>2</v>
      </c>
      <c r="H2" s="24" t="s">
        <v>66</v>
      </c>
      <c r="I2" s="25"/>
    </row>
    <row r="3" spans="1:9">
      <c r="A3" s="1" t="s">
        <v>3</v>
      </c>
      <c r="B3" s="25" t="s">
        <v>4</v>
      </c>
      <c r="C3" s="25"/>
      <c r="D3" s="25"/>
      <c r="E3" s="25"/>
      <c r="F3" s="25"/>
      <c r="G3" s="2" t="s">
        <v>5</v>
      </c>
      <c r="H3" s="24" t="s">
        <v>67</v>
      </c>
      <c r="I3" s="25"/>
    </row>
    <row r="4" spans="1:9">
      <c r="A4" s="1" t="s">
        <v>6</v>
      </c>
      <c r="B4" s="25" t="s">
        <v>7</v>
      </c>
      <c r="C4" s="25"/>
      <c r="D4" s="25"/>
      <c r="E4" s="25"/>
      <c r="F4" s="25"/>
      <c r="G4" s="2" t="s">
        <v>8</v>
      </c>
      <c r="H4" s="27" t="s">
        <v>68</v>
      </c>
      <c r="I4" s="25"/>
    </row>
    <row r="5" spans="1:9">
      <c r="A5" s="1" t="s">
        <v>9</v>
      </c>
      <c r="B5" s="25" t="s">
        <v>74</v>
      </c>
      <c r="C5" s="25"/>
      <c r="D5" s="25"/>
      <c r="E5" s="25"/>
      <c r="F5" s="25"/>
      <c r="G5" s="2" t="s">
        <v>10</v>
      </c>
      <c r="H5" s="24" t="s">
        <v>52</v>
      </c>
      <c r="I5" s="25"/>
    </row>
    <row r="6" spans="1:9">
      <c r="A6" s="1" t="s">
        <v>11</v>
      </c>
      <c r="B6" s="25"/>
      <c r="C6" s="25"/>
      <c r="D6" s="25"/>
      <c r="E6" s="25"/>
      <c r="F6" s="25"/>
      <c r="G6" s="3" t="s">
        <v>53</v>
      </c>
      <c r="H6" s="24" t="s">
        <v>54</v>
      </c>
      <c r="I6" s="25"/>
    </row>
    <row r="7" spans="1:9" ht="17.399999999999999">
      <c r="A7" s="4"/>
      <c r="B7" s="26" t="s">
        <v>12</v>
      </c>
      <c r="C7" s="26"/>
      <c r="D7" s="26"/>
      <c r="E7" s="26"/>
      <c r="F7" s="26"/>
      <c r="G7" s="26"/>
      <c r="H7" s="26"/>
      <c r="I7" s="26"/>
    </row>
    <row r="8" spans="1:9">
      <c r="A8" s="5" t="s">
        <v>13</v>
      </c>
      <c r="B8" s="29" t="s">
        <v>14</v>
      </c>
      <c r="C8" s="29"/>
      <c r="D8" s="29"/>
      <c r="E8" s="29"/>
      <c r="F8" s="29"/>
      <c r="G8" s="29"/>
      <c r="H8" s="29"/>
      <c r="I8" s="29"/>
    </row>
    <row r="9" spans="1:9">
      <c r="A9" s="6" t="s">
        <v>15</v>
      </c>
      <c r="B9" s="6" t="s">
        <v>16</v>
      </c>
      <c r="C9" s="6" t="s">
        <v>17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7" t="s">
        <v>23</v>
      </c>
    </row>
    <row r="10" spans="1:9">
      <c r="A10" s="8">
        <v>1</v>
      </c>
      <c r="B10" s="9" t="s">
        <v>63</v>
      </c>
      <c r="C10" s="10">
        <v>1</v>
      </c>
      <c r="D10" s="11" t="s">
        <v>58</v>
      </c>
      <c r="E10" s="12">
        <v>1</v>
      </c>
      <c r="F10" s="13" t="s">
        <v>24</v>
      </c>
      <c r="G10" s="14">
        <v>15000</v>
      </c>
      <c r="H10" s="14">
        <f>C10*E10*G10</f>
        <v>15000</v>
      </c>
      <c r="I10" s="15" t="s">
        <v>69</v>
      </c>
    </row>
    <row r="11" spans="1:9">
      <c r="A11" s="8">
        <v>2</v>
      </c>
      <c r="B11" s="15" t="s">
        <v>25</v>
      </c>
      <c r="C11" s="10">
        <v>50</v>
      </c>
      <c r="D11" s="11" t="s">
        <v>46</v>
      </c>
      <c r="E11" s="12">
        <v>1</v>
      </c>
      <c r="F11" s="13" t="s">
        <v>26</v>
      </c>
      <c r="G11" s="14">
        <v>80</v>
      </c>
      <c r="H11" s="14">
        <f t="shared" ref="H11:H15" si="0">C11*E11*G11</f>
        <v>4000</v>
      </c>
      <c r="I11" s="9" t="s">
        <v>47</v>
      </c>
    </row>
    <row r="12" spans="1:9">
      <c r="A12" s="8">
        <v>3</v>
      </c>
      <c r="B12" s="15" t="s">
        <v>27</v>
      </c>
      <c r="C12" s="10">
        <v>49</v>
      </c>
      <c r="D12" s="13" t="s">
        <v>28</v>
      </c>
      <c r="E12" s="12">
        <v>1</v>
      </c>
      <c r="F12" s="11" t="s">
        <v>61</v>
      </c>
      <c r="G12" s="14">
        <v>158</v>
      </c>
      <c r="H12" s="14">
        <f t="shared" si="0"/>
        <v>7742</v>
      </c>
      <c r="I12" s="22" t="s">
        <v>84</v>
      </c>
    </row>
    <row r="13" spans="1:9">
      <c r="A13" s="8">
        <v>4</v>
      </c>
      <c r="B13" s="22" t="s">
        <v>83</v>
      </c>
      <c r="C13" s="10">
        <v>1</v>
      </c>
      <c r="D13" s="11" t="s">
        <v>62</v>
      </c>
      <c r="E13" s="12">
        <v>1</v>
      </c>
      <c r="F13" s="11" t="s">
        <v>26</v>
      </c>
      <c r="G13" s="14">
        <v>1253.8</v>
      </c>
      <c r="H13" s="14">
        <f t="shared" si="0"/>
        <v>1253.8</v>
      </c>
      <c r="I13" s="22" t="s">
        <v>86</v>
      </c>
    </row>
    <row r="14" spans="1:9">
      <c r="A14" s="8">
        <v>5</v>
      </c>
      <c r="B14" s="22" t="s">
        <v>82</v>
      </c>
      <c r="C14" s="10">
        <v>1</v>
      </c>
      <c r="D14" s="11" t="s">
        <v>62</v>
      </c>
      <c r="E14" s="12">
        <v>1</v>
      </c>
      <c r="F14" s="11" t="s">
        <v>61</v>
      </c>
      <c r="G14" s="14">
        <v>815</v>
      </c>
      <c r="H14" s="14">
        <f t="shared" si="0"/>
        <v>815</v>
      </c>
      <c r="I14" s="22" t="s">
        <v>85</v>
      </c>
    </row>
    <row r="15" spans="1:9">
      <c r="A15" s="8">
        <v>6</v>
      </c>
      <c r="B15" s="15" t="s">
        <v>29</v>
      </c>
      <c r="C15" s="10">
        <v>5</v>
      </c>
      <c r="D15" s="11" t="s">
        <v>48</v>
      </c>
      <c r="E15" s="12">
        <v>1</v>
      </c>
      <c r="F15" s="13" t="s">
        <v>26</v>
      </c>
      <c r="G15" s="14">
        <v>1000</v>
      </c>
      <c r="H15" s="14">
        <f t="shared" si="0"/>
        <v>5000</v>
      </c>
      <c r="I15" s="9" t="s">
        <v>49</v>
      </c>
    </row>
    <row r="16" spans="1:9" ht="15.6">
      <c r="A16" s="30" t="s">
        <v>30</v>
      </c>
      <c r="B16" s="30"/>
      <c r="C16" s="30"/>
      <c r="D16" s="30"/>
      <c r="E16" s="30"/>
      <c r="F16" s="30"/>
      <c r="G16" s="30"/>
      <c r="H16" s="16">
        <f>SUM(H10:H15)</f>
        <v>33810.800000000003</v>
      </c>
      <c r="I16" s="17"/>
    </row>
    <row r="17" spans="1:9">
      <c r="A17" s="5" t="s">
        <v>31</v>
      </c>
      <c r="B17" s="32" t="s">
        <v>55</v>
      </c>
      <c r="C17" s="29"/>
      <c r="D17" s="29"/>
      <c r="E17" s="29"/>
      <c r="F17" s="29"/>
      <c r="G17" s="29"/>
      <c r="H17" s="29"/>
      <c r="I17" s="29"/>
    </row>
    <row r="18" spans="1:9">
      <c r="A18" s="6" t="s">
        <v>15</v>
      </c>
      <c r="B18" s="6" t="s">
        <v>16</v>
      </c>
      <c r="C18" s="6" t="s">
        <v>17</v>
      </c>
      <c r="D18" s="6" t="s">
        <v>18</v>
      </c>
      <c r="E18" s="6" t="s">
        <v>19</v>
      </c>
      <c r="F18" s="6" t="s">
        <v>20</v>
      </c>
      <c r="G18" s="6" t="s">
        <v>21</v>
      </c>
      <c r="H18" s="6" t="s">
        <v>22</v>
      </c>
      <c r="I18" s="7" t="s">
        <v>23</v>
      </c>
    </row>
    <row r="19" spans="1:9">
      <c r="A19" s="8">
        <v>1</v>
      </c>
      <c r="B19" s="15" t="s">
        <v>32</v>
      </c>
      <c r="C19" s="10">
        <v>46</v>
      </c>
      <c r="D19" s="13" t="s">
        <v>28</v>
      </c>
      <c r="E19" s="12">
        <v>1</v>
      </c>
      <c r="F19" s="13" t="s">
        <v>33</v>
      </c>
      <c r="G19" s="14">
        <v>40</v>
      </c>
      <c r="H19" s="14">
        <f t="shared" ref="H19:H28" si="1">C19*E19*G19</f>
        <v>1840</v>
      </c>
      <c r="I19" s="9" t="s">
        <v>59</v>
      </c>
    </row>
    <row r="20" spans="1:9">
      <c r="A20" s="8">
        <v>3</v>
      </c>
      <c r="B20" s="9" t="s">
        <v>60</v>
      </c>
      <c r="C20" s="10">
        <v>2</v>
      </c>
      <c r="D20" s="13" t="s">
        <v>34</v>
      </c>
      <c r="E20" s="12">
        <v>2</v>
      </c>
      <c r="F20" s="13" t="s">
        <v>35</v>
      </c>
      <c r="G20" s="14">
        <v>2200</v>
      </c>
      <c r="H20" s="14">
        <f t="shared" si="1"/>
        <v>8800</v>
      </c>
      <c r="I20" s="9" t="s">
        <v>64</v>
      </c>
    </row>
    <row r="21" spans="1:9">
      <c r="A21" s="8">
        <v>4</v>
      </c>
      <c r="B21" s="15" t="s">
        <v>37</v>
      </c>
      <c r="C21" s="10">
        <v>10</v>
      </c>
      <c r="D21" s="13" t="s">
        <v>38</v>
      </c>
      <c r="E21" s="12">
        <v>1</v>
      </c>
      <c r="F21" s="13" t="s">
        <v>38</v>
      </c>
      <c r="G21" s="14">
        <v>30</v>
      </c>
      <c r="H21" s="14">
        <f t="shared" si="1"/>
        <v>300</v>
      </c>
      <c r="I21" s="15" t="s">
        <v>39</v>
      </c>
    </row>
    <row r="22" spans="1:9">
      <c r="A22" s="8">
        <v>5</v>
      </c>
      <c r="B22" s="15" t="s">
        <v>42</v>
      </c>
      <c r="C22" s="10">
        <v>50</v>
      </c>
      <c r="D22" s="13" t="s">
        <v>28</v>
      </c>
      <c r="E22" s="12">
        <v>2</v>
      </c>
      <c r="F22" s="13" t="s">
        <v>36</v>
      </c>
      <c r="G22" s="14">
        <v>10</v>
      </c>
      <c r="H22" s="14">
        <f t="shared" si="1"/>
        <v>1000</v>
      </c>
      <c r="I22" s="15" t="s">
        <v>43</v>
      </c>
    </row>
    <row r="23" spans="1:9">
      <c r="A23" s="8">
        <v>6</v>
      </c>
      <c r="B23" s="9" t="s">
        <v>50</v>
      </c>
      <c r="C23" s="10">
        <v>1</v>
      </c>
      <c r="D23" s="13" t="s">
        <v>40</v>
      </c>
      <c r="E23" s="12">
        <v>1</v>
      </c>
      <c r="F23" s="13" t="s">
        <v>41</v>
      </c>
      <c r="G23" s="14">
        <v>14000</v>
      </c>
      <c r="H23" s="14">
        <f t="shared" si="1"/>
        <v>14000</v>
      </c>
      <c r="I23" s="15" t="s">
        <v>81</v>
      </c>
    </row>
    <row r="24" spans="1:9">
      <c r="A24" s="8">
        <v>7</v>
      </c>
      <c r="B24" s="15" t="s">
        <v>75</v>
      </c>
      <c r="C24" s="10">
        <v>1</v>
      </c>
      <c r="D24" s="13" t="s">
        <v>28</v>
      </c>
      <c r="E24" s="12">
        <v>1</v>
      </c>
      <c r="F24" s="13" t="s">
        <v>36</v>
      </c>
      <c r="G24" s="14">
        <v>2400</v>
      </c>
      <c r="H24" s="14">
        <f t="shared" si="1"/>
        <v>2400</v>
      </c>
      <c r="I24" s="15" t="s">
        <v>79</v>
      </c>
    </row>
    <row r="25" spans="1:9">
      <c r="A25" s="8">
        <v>8</v>
      </c>
      <c r="B25" s="15" t="s">
        <v>76</v>
      </c>
      <c r="C25" s="10">
        <v>2</v>
      </c>
      <c r="D25" s="13" t="s">
        <v>28</v>
      </c>
      <c r="E25" s="12">
        <v>1</v>
      </c>
      <c r="F25" s="13" t="s">
        <v>36</v>
      </c>
      <c r="G25" s="14">
        <v>1200</v>
      </c>
      <c r="H25" s="14">
        <f t="shared" si="1"/>
        <v>2400</v>
      </c>
      <c r="I25" s="15" t="s">
        <v>80</v>
      </c>
    </row>
    <row r="26" spans="1:9" ht="26.4">
      <c r="A26" s="8">
        <v>9</v>
      </c>
      <c r="B26" s="15" t="s">
        <v>77</v>
      </c>
      <c r="C26" s="10">
        <v>2</v>
      </c>
      <c r="D26" s="13" t="s">
        <v>28</v>
      </c>
      <c r="E26" s="12">
        <v>2</v>
      </c>
      <c r="F26" s="13" t="s">
        <v>36</v>
      </c>
      <c r="G26" s="14">
        <v>600</v>
      </c>
      <c r="H26" s="14">
        <f t="shared" si="1"/>
        <v>2400</v>
      </c>
      <c r="I26" s="15" t="s">
        <v>78</v>
      </c>
    </row>
    <row r="27" spans="1:9">
      <c r="A27" s="8">
        <v>10</v>
      </c>
      <c r="B27" s="15" t="s">
        <v>71</v>
      </c>
      <c r="C27" s="10">
        <v>1</v>
      </c>
      <c r="D27" s="13" t="s">
        <v>62</v>
      </c>
      <c r="E27" s="12">
        <v>1</v>
      </c>
      <c r="F27" s="13" t="s">
        <v>72</v>
      </c>
      <c r="G27" s="14">
        <v>989</v>
      </c>
      <c r="H27" s="14">
        <f t="shared" si="1"/>
        <v>989</v>
      </c>
      <c r="I27" s="15" t="s">
        <v>73</v>
      </c>
    </row>
    <row r="28" spans="1:9">
      <c r="A28" s="8">
        <v>11</v>
      </c>
      <c r="B28" s="9" t="s">
        <v>51</v>
      </c>
      <c r="C28" s="10">
        <v>1</v>
      </c>
      <c r="D28" s="13" t="s">
        <v>40</v>
      </c>
      <c r="E28" s="12">
        <v>2</v>
      </c>
      <c r="F28" s="11" t="s">
        <v>65</v>
      </c>
      <c r="G28" s="14">
        <v>800</v>
      </c>
      <c r="H28" s="14">
        <f t="shared" si="1"/>
        <v>1600</v>
      </c>
      <c r="I28" s="15" t="s">
        <v>44</v>
      </c>
    </row>
    <row r="29" spans="1:9" ht="15.6">
      <c r="A29" s="30" t="s">
        <v>30</v>
      </c>
      <c r="B29" s="30"/>
      <c r="C29" s="30"/>
      <c r="D29" s="30"/>
      <c r="E29" s="30"/>
      <c r="F29" s="30"/>
      <c r="G29" s="30"/>
      <c r="H29" s="16">
        <f>SUM(H19:H28)</f>
        <v>35729</v>
      </c>
      <c r="I29" s="17"/>
    </row>
    <row r="30" spans="1:9" ht="16.2">
      <c r="A30" s="28" t="s">
        <v>56</v>
      </c>
      <c r="B30" s="28"/>
      <c r="C30" s="28"/>
      <c r="D30" s="28"/>
      <c r="E30" s="28"/>
      <c r="F30" s="28"/>
      <c r="G30" s="28"/>
      <c r="H30" s="18">
        <f>H16+H29</f>
        <v>69539.8</v>
      </c>
      <c r="I30" s="19"/>
    </row>
    <row r="31" spans="1:9" ht="61.95" customHeight="1">
      <c r="A31" s="28" t="s">
        <v>57</v>
      </c>
      <c r="B31" s="28"/>
      <c r="C31" s="28"/>
      <c r="D31" s="28"/>
      <c r="E31" s="28"/>
      <c r="F31" s="28"/>
      <c r="G31" s="28"/>
      <c r="H31" s="18">
        <f>H30*0.1</f>
        <v>6953.9800000000005</v>
      </c>
      <c r="I31" s="19"/>
    </row>
    <row r="32" spans="1:9" ht="16.2">
      <c r="A32" s="23" t="s">
        <v>45</v>
      </c>
      <c r="B32" s="23"/>
      <c r="C32" s="23"/>
      <c r="D32" s="23"/>
      <c r="E32" s="23"/>
      <c r="F32" s="23"/>
      <c r="G32" s="23"/>
      <c r="H32" s="20">
        <f>SUM(H30:H31)</f>
        <v>76493.78</v>
      </c>
      <c r="I32" s="21"/>
    </row>
  </sheetData>
  <mergeCells count="19">
    <mergeCell ref="A1:I1"/>
    <mergeCell ref="A30:G30"/>
    <mergeCell ref="A29:G29"/>
    <mergeCell ref="B17:I17"/>
    <mergeCell ref="B2:F2"/>
    <mergeCell ref="A32:G32"/>
    <mergeCell ref="H2:I2"/>
    <mergeCell ref="B7:I7"/>
    <mergeCell ref="H4:I4"/>
    <mergeCell ref="B5:F5"/>
    <mergeCell ref="A31:G31"/>
    <mergeCell ref="B8:I8"/>
    <mergeCell ref="H3:I3"/>
    <mergeCell ref="B3:F3"/>
    <mergeCell ref="B6:F6"/>
    <mergeCell ref="H6:I6"/>
    <mergeCell ref="A16:G16"/>
    <mergeCell ref="H5:I5"/>
    <mergeCell ref="B4:F4"/>
  </mergeCells>
  <phoneticPr fontId="16" type="noConversion"/>
  <hyperlinks>
    <hyperlink ref="H6" r:id="rId1" xr:uid="{00000000-0004-0000-0000-000000000000}"/>
    <hyperlink ref="H4" r:id="rId2" xr:uid="{00000000-0004-0000-0000-000001000000}"/>
  </hyperlinks>
  <pageMargins left="0.75" right="0.75" top="1" bottom="1" header="0.51180555555555596" footer="0.51180555555555596"/>
  <pageSetup paperSize="9" scale="7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anlih</cp:lastModifiedBy>
  <cp:lastPrinted>2021-05-31T06:48:49Z</cp:lastPrinted>
  <dcterms:created xsi:type="dcterms:W3CDTF">2006-09-15T16:00:00Z</dcterms:created>
  <dcterms:modified xsi:type="dcterms:W3CDTF">2021-06-08T02:12:51Z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54eac2f58c0645a7aeee4391172a2400</vt:lpwstr>
  </property>
</Properties>
</file>