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8"/>
  <workbookPr/>
  <mc:AlternateContent xmlns:mc="http://schemas.openxmlformats.org/markup-compatibility/2006">
    <mc:Choice Requires="x15">
      <x15ac:absPath xmlns:x15ac="http://schemas.microsoft.com/office/spreadsheetml/2010/11/ac" url="/Volumes/T7/00方案/别克/经销商研讨会1015/"/>
    </mc:Choice>
  </mc:AlternateContent>
  <xr:revisionPtr revIDLastSave="0" documentId="13_ncr:1_{D54DB400-3DBF-DA4D-B249-6BFFD3166B32}" xr6:coauthVersionLast="45" xr6:coauthVersionMax="46" xr10:uidLastSave="{00000000-0000-0000-0000-000000000000}"/>
  <bookViews>
    <workbookView xWindow="0" yWindow="0" windowWidth="25600" windowHeight="16000" xr2:uid="{00000000-000D-0000-FFFF-FFFF00000000}"/>
  </bookViews>
  <sheets>
    <sheet name="SOW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8" i="2" l="1"/>
  <c r="G28" i="2"/>
  <c r="G22" i="2"/>
  <c r="G20" i="2"/>
  <c r="G10" i="2"/>
  <c r="G44" i="2"/>
  <c r="G45" i="2"/>
  <c r="G46" i="2"/>
  <c r="G47" i="2"/>
  <c r="G43" i="2"/>
  <c r="G30" i="2"/>
  <c r="G31" i="2"/>
  <c r="G32" i="2"/>
  <c r="G33" i="2"/>
  <c r="G34" i="2"/>
  <c r="G35" i="2"/>
  <c r="G42" i="2" s="1"/>
  <c r="G36" i="2"/>
  <c r="G37" i="2"/>
  <c r="G38" i="2"/>
  <c r="G39" i="2"/>
  <c r="G40" i="2"/>
  <c r="G41" i="2"/>
  <c r="G29" i="2"/>
  <c r="G24" i="2"/>
  <c r="G25" i="2"/>
  <c r="G26" i="2"/>
  <c r="G27" i="2"/>
  <c r="G23" i="2"/>
  <c r="G21" i="2"/>
  <c r="G15" i="2"/>
  <c r="G16" i="2"/>
  <c r="G17" i="2"/>
  <c r="G18" i="2"/>
  <c r="G19" i="2"/>
  <c r="G14" i="2"/>
  <c r="G12" i="2"/>
  <c r="G11" i="2"/>
  <c r="G13" i="2" s="1"/>
  <c r="G9" i="2"/>
  <c r="G8" i="2"/>
  <c r="G49" i="2" l="1"/>
  <c r="G50" i="2" s="1"/>
  <c r="G51" i="2" s="1"/>
</calcChain>
</file>

<file path=xl/sharedStrings.xml><?xml version="1.0" encoding="utf-8"?>
<sst xmlns="http://schemas.openxmlformats.org/spreadsheetml/2006/main" count="95" uniqueCount="86">
  <si>
    <t xml:space="preserve">Event:                 </t>
  </si>
  <si>
    <t xml:space="preserve">别克经销商品牌及产品体验研讨活动 </t>
  </si>
  <si>
    <t xml:space="preserve">Date:                  </t>
  </si>
  <si>
    <t xml:space="preserve">VENUE:                  </t>
  </si>
  <si>
    <t xml:space="preserve">Number of person:       </t>
  </si>
  <si>
    <t>50Pax</t>
  </si>
  <si>
    <t>报价公司</t>
  </si>
  <si>
    <t>报价时间</t>
  </si>
  <si>
    <t>规格</t>
  </si>
  <si>
    <t>单价</t>
  </si>
  <si>
    <t>次数</t>
  </si>
  <si>
    <t>数量</t>
  </si>
  <si>
    <t>总价</t>
  </si>
  <si>
    <t>住宿</t>
  </si>
  <si>
    <t>会议室</t>
  </si>
  <si>
    <t>会议室合计费用</t>
  </si>
  <si>
    <t>用餐</t>
  </si>
  <si>
    <t>Day1自助晚餐</t>
  </si>
  <si>
    <t>酒店自助餐</t>
  </si>
  <si>
    <t>Day2自助午餐</t>
  </si>
  <si>
    <t>Day2会议茶歇</t>
  </si>
  <si>
    <t>酒店茶歇</t>
  </si>
  <si>
    <t>Day2围桌晚餐</t>
  </si>
  <si>
    <t>饮品费用</t>
  </si>
  <si>
    <t>红酒</t>
  </si>
  <si>
    <t>啤酒</t>
  </si>
  <si>
    <t>团建</t>
  </si>
  <si>
    <t>团建费用合计</t>
  </si>
  <si>
    <t>交通</t>
  </si>
  <si>
    <t>全程矿泉水</t>
  </si>
  <si>
    <t>以实际发生费用为准</t>
  </si>
  <si>
    <t>交通费用合计</t>
  </si>
  <si>
    <t>物料</t>
  </si>
  <si>
    <t>大巴车头牌</t>
  </si>
  <si>
    <t>塑封A4（接驳&amp;接机）</t>
  </si>
  <si>
    <t>欢迎卡</t>
  </si>
  <si>
    <t>餐券</t>
  </si>
  <si>
    <t>接机牌</t>
  </si>
  <si>
    <t>晚宴席位卡</t>
  </si>
  <si>
    <t>A5</t>
  </si>
  <si>
    <t>横幅</t>
  </si>
  <si>
    <t>话筒套</t>
  </si>
  <si>
    <t>亚克力</t>
  </si>
  <si>
    <t>会议席卡</t>
  </si>
  <si>
    <t>A4、300G铜版纸正反面数码快印+刀版</t>
  </si>
  <si>
    <t>物料费用合计</t>
  </si>
  <si>
    <t>工作人员</t>
  </si>
  <si>
    <t>暂按四天</t>
  </si>
  <si>
    <t>接机接站人员</t>
  </si>
  <si>
    <t>Day1日机场与南站 各安排4人</t>
  </si>
  <si>
    <t>执行人员</t>
  </si>
  <si>
    <t>总计（Net）</t>
  </si>
  <si>
    <t>服务费10%</t>
  </si>
  <si>
    <t>净价总计</t>
  </si>
  <si>
    <t>用餐费用合计</t>
    <phoneticPr fontId="6" type="noConversion"/>
  </si>
  <si>
    <t>住宿费用合计</t>
    <phoneticPr fontId="6" type="noConversion"/>
  </si>
  <si>
    <t>2021.10.14-10.16</t>
  </si>
  <si>
    <t>苏州</t>
  </si>
  <si>
    <t>CMS</t>
  </si>
  <si>
    <t>2021.9.27</t>
  </si>
  <si>
    <t>苏州中茵皇冠假日酒店</t>
  </si>
  <si>
    <t>标准大床房（含单早，wifi，服务费）工作人员</t>
  </si>
  <si>
    <t>标准大床房（含单早，wifi，服务费）嘉宾</t>
  </si>
  <si>
    <t>半天，50人，含LED</t>
  </si>
  <si>
    <t>特色茶楼</t>
  </si>
  <si>
    <t>半天，50人，含茶水茶点</t>
  </si>
  <si>
    <t>酒店围桌晚餐（含加工费）</t>
  </si>
  <si>
    <t>导师培训</t>
  </si>
  <si>
    <t>代付费用</t>
  </si>
  <si>
    <t>Day1 19座考斯特苏州站接站单次使用价格</t>
  </si>
  <si>
    <t>10:00-18:00 每两小时一班暂按5次</t>
  </si>
  <si>
    <t>Day1 19座考斯特虹桥机场接机单次使用价格</t>
  </si>
  <si>
    <t>Day3 19座考斯特苏州站送站单次使用价格</t>
  </si>
  <si>
    <t>送站一天三个时间点，暂按三辆预估，最终费用以实际发生为准</t>
  </si>
  <si>
    <t>Day3 19座考斯特虹桥机场送机单次使用价格</t>
  </si>
  <si>
    <t>送机一天三个时间点，暂按三辆预估，最终费用以实际发生为准</t>
  </si>
  <si>
    <t>KT板＋伸缩把手（机场+苏州站各三块）</t>
  </si>
  <si>
    <t>签到处背景板</t>
  </si>
  <si>
    <t>桁架+黑底喷绘</t>
  </si>
  <si>
    <t>X展架指示牌</t>
  </si>
  <si>
    <t>签到+会议+晚宴，暂按三个预估，以实际发生费用为准</t>
  </si>
  <si>
    <t>租赁点唱机</t>
  </si>
  <si>
    <t>其他采买费用预估</t>
  </si>
  <si>
    <t>快递及其他杂费预估</t>
  </si>
  <si>
    <t>城际及市内交通</t>
  </si>
  <si>
    <t>会议厅  皇冠宴会厅C厅&amp;B厅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</si>
</sst>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0_ "/>
  </numFmts>
  <fonts count="11">
    <font>
      <sz val="11"/>
      <color theme="1"/>
      <name val="宋体"/>
      <charset val="134"/>
      <scheme val="minor"/>
    </font>
    <font>
      <sz val="10"/>
      <name val="微软雅黑"/>
      <family val="2"/>
      <charset val="134"/>
    </font>
    <font>
      <b/>
      <sz val="12"/>
      <name val="微软雅黑"/>
      <family val="2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000000"/>
      <name val="微软雅黑"/>
      <family val="2"/>
      <charset val="134"/>
    </font>
    <font>
      <b/>
      <sz val="12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CD5B4"/>
        <bgColor rgb="FF00000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49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0" fontId="1" fillId="2" borderId="4" xfId="0" applyFont="1" applyFill="1" applyBorder="1" applyAlignment="1">
      <alignment horizontal="left" vertical="center" wrapText="1"/>
    </xf>
    <xf numFmtId="14" fontId="1" fillId="0" borderId="10" xfId="0" applyNumberFormat="1" applyFont="1" applyBorder="1" applyAlignment="1">
      <alignment horizontal="left" vertical="center" wrapText="1"/>
    </xf>
    <xf numFmtId="0" fontId="2" fillId="3" borderId="7" xfId="0" applyFont="1" applyFill="1" applyBorder="1" applyAlignment="1">
      <alignment horizontal="center" vertical="center" wrapText="1"/>
    </xf>
    <xf numFmtId="176" fontId="2" fillId="3" borderId="7" xfId="0" applyNumberFormat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176" fontId="8" fillId="0" borderId="9" xfId="0" applyNumberFormat="1" applyFont="1" applyBorder="1" applyAlignment="1">
      <alignment horizontal="center" vertical="center" wrapText="1"/>
    </xf>
    <xf numFmtId="176" fontId="1" fillId="0" borderId="9" xfId="0" applyNumberFormat="1" applyFont="1" applyBorder="1" applyAlignment="1">
      <alignment horizontal="center" vertical="center" wrapText="1"/>
    </xf>
    <xf numFmtId="176" fontId="1" fillId="3" borderId="9" xfId="0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left" vertical="center" wrapText="1"/>
    </xf>
    <xf numFmtId="177" fontId="1" fillId="4" borderId="3" xfId="0" applyNumberFormat="1" applyFont="1" applyFill="1" applyBorder="1" applyAlignment="1">
      <alignment horizontal="center" vertical="center" wrapText="1"/>
    </xf>
    <xf numFmtId="177" fontId="1" fillId="4" borderId="9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</cellXfs>
  <cellStyles count="3">
    <cellStyle name="常规" xfId="0" builtinId="0"/>
    <cellStyle name="常规 2" xfId="1" xr:uid="{00000000-0005-0000-0000-000031000000}"/>
    <cellStyle name="常规 4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A48C8-FF45-1B4F-883A-3290C389C69F}">
  <dimension ref="A1:G51"/>
  <sheetViews>
    <sheetView tabSelected="1" topLeftCell="A23" workbookViewId="0">
      <selection activeCell="B12" sqref="B12"/>
    </sheetView>
  </sheetViews>
  <sheetFormatPr baseColWidth="10" defaultRowHeight="14"/>
  <cols>
    <col min="1" max="1" width="17.6640625" customWidth="1"/>
    <col min="2" max="2" width="39.5" customWidth="1"/>
    <col min="3" max="3" width="65" customWidth="1"/>
    <col min="4" max="4" width="9.6640625" customWidth="1"/>
    <col min="5" max="6" width="10.6640625" customWidth="1"/>
    <col min="7" max="7" width="18.1640625" customWidth="1"/>
  </cols>
  <sheetData>
    <row r="1" spans="1:7" ht="17">
      <c r="A1" s="1" t="s">
        <v>0</v>
      </c>
      <c r="B1" s="2" t="s">
        <v>1</v>
      </c>
      <c r="C1" s="3"/>
      <c r="D1" s="3"/>
      <c r="E1" s="3"/>
      <c r="F1" s="3"/>
      <c r="G1" s="3"/>
    </row>
    <row r="2" spans="1:7" ht="17">
      <c r="A2" s="4" t="s">
        <v>2</v>
      </c>
      <c r="B2" s="5" t="s">
        <v>56</v>
      </c>
      <c r="C2" s="3"/>
      <c r="D2" s="3"/>
      <c r="E2" s="3"/>
      <c r="F2" s="3"/>
      <c r="G2" s="3"/>
    </row>
    <row r="3" spans="1:7" ht="17">
      <c r="A3" s="4" t="s">
        <v>3</v>
      </c>
      <c r="B3" s="5" t="s">
        <v>57</v>
      </c>
      <c r="C3" s="3"/>
      <c r="D3" s="3"/>
      <c r="E3" s="3"/>
      <c r="F3" s="3"/>
      <c r="G3" s="3"/>
    </row>
    <row r="4" spans="1:7" ht="17">
      <c r="A4" s="4" t="s">
        <v>4</v>
      </c>
      <c r="B4" s="5" t="s">
        <v>5</v>
      </c>
      <c r="C4" s="3"/>
      <c r="D4" s="3"/>
      <c r="E4" s="3"/>
      <c r="F4" s="3"/>
      <c r="G4" s="3"/>
    </row>
    <row r="5" spans="1:7" ht="17">
      <c r="A5" s="4" t="s">
        <v>6</v>
      </c>
      <c r="B5" s="5" t="s">
        <v>58</v>
      </c>
      <c r="C5" s="3"/>
      <c r="D5" s="3"/>
      <c r="E5" s="3"/>
      <c r="F5" s="3"/>
      <c r="G5" s="3"/>
    </row>
    <row r="6" spans="1:7" ht="17">
      <c r="A6" s="6" t="s">
        <v>7</v>
      </c>
      <c r="B6" s="7" t="s">
        <v>59</v>
      </c>
      <c r="C6" s="3"/>
      <c r="D6" s="3"/>
      <c r="E6" s="3"/>
      <c r="F6" s="3"/>
      <c r="G6" s="3"/>
    </row>
    <row r="7" spans="1:7" ht="19">
      <c r="A7" s="28" t="s">
        <v>57</v>
      </c>
      <c r="B7" s="29"/>
      <c r="C7" s="8" t="s">
        <v>8</v>
      </c>
      <c r="D7" s="8" t="s">
        <v>9</v>
      </c>
      <c r="E7" s="9" t="s">
        <v>10</v>
      </c>
      <c r="F7" s="9" t="s">
        <v>11</v>
      </c>
      <c r="G7" s="9" t="s">
        <v>12</v>
      </c>
    </row>
    <row r="8" spans="1:7" ht="17">
      <c r="A8" s="31" t="s">
        <v>13</v>
      </c>
      <c r="B8" s="33" t="s">
        <v>60</v>
      </c>
      <c r="C8" s="10" t="s">
        <v>61</v>
      </c>
      <c r="D8" s="11">
        <v>742</v>
      </c>
      <c r="E8" s="12">
        <v>0</v>
      </c>
      <c r="F8" s="12">
        <v>30</v>
      </c>
      <c r="G8" s="13">
        <f>D8*E8*F8</f>
        <v>0</v>
      </c>
    </row>
    <row r="9" spans="1:7" ht="17">
      <c r="A9" s="32"/>
      <c r="B9" s="34"/>
      <c r="C9" s="10" t="s">
        <v>62</v>
      </c>
      <c r="D9" s="11">
        <v>742</v>
      </c>
      <c r="E9" s="12">
        <v>2</v>
      </c>
      <c r="F9" s="12">
        <v>20</v>
      </c>
      <c r="G9" s="13">
        <f>D9*E9*F9</f>
        <v>29680</v>
      </c>
    </row>
    <row r="10" spans="1:7" ht="18" customHeight="1">
      <c r="A10" s="35" t="s">
        <v>55</v>
      </c>
      <c r="B10" s="36"/>
      <c r="C10" s="36"/>
      <c r="D10" s="36"/>
      <c r="E10" s="36"/>
      <c r="F10" s="37"/>
      <c r="G10" s="14">
        <f>SUM(G8:G9)</f>
        <v>29680</v>
      </c>
    </row>
    <row r="11" spans="1:7" ht="17">
      <c r="A11" s="31" t="s">
        <v>14</v>
      </c>
      <c r="B11" s="15" t="s">
        <v>85</v>
      </c>
      <c r="C11" s="10" t="s">
        <v>63</v>
      </c>
      <c r="D11" s="11">
        <v>35000</v>
      </c>
      <c r="E11" s="12">
        <v>1</v>
      </c>
      <c r="F11" s="12">
        <v>1</v>
      </c>
      <c r="G11" s="13">
        <f>D11*E11*F11</f>
        <v>35000</v>
      </c>
    </row>
    <row r="12" spans="1:7" ht="17">
      <c r="A12" s="32"/>
      <c r="B12" s="16" t="s">
        <v>64</v>
      </c>
      <c r="C12" s="10" t="s">
        <v>65</v>
      </c>
      <c r="D12" s="11">
        <v>6000</v>
      </c>
      <c r="E12" s="12">
        <v>1</v>
      </c>
      <c r="F12" s="12">
        <v>1</v>
      </c>
      <c r="G12" s="13">
        <f>D12*E12*F12</f>
        <v>6000</v>
      </c>
    </row>
    <row r="13" spans="1:7" ht="19" customHeight="1">
      <c r="A13" s="17" t="s">
        <v>15</v>
      </c>
      <c r="B13" s="18"/>
      <c r="C13" s="19"/>
      <c r="D13" s="19"/>
      <c r="E13" s="19"/>
      <c r="F13" s="19"/>
      <c r="G13" s="14">
        <f>SUM(G11:G12)</f>
        <v>41000</v>
      </c>
    </row>
    <row r="14" spans="1:7" ht="17">
      <c r="A14" s="31" t="s">
        <v>16</v>
      </c>
      <c r="B14" s="20" t="s">
        <v>17</v>
      </c>
      <c r="C14" s="10" t="s">
        <v>18</v>
      </c>
      <c r="D14" s="11">
        <v>368</v>
      </c>
      <c r="E14" s="12">
        <v>1</v>
      </c>
      <c r="F14" s="12">
        <v>20</v>
      </c>
      <c r="G14" s="13">
        <f>D14*E14*F14</f>
        <v>7360</v>
      </c>
    </row>
    <row r="15" spans="1:7" ht="17">
      <c r="A15" s="30"/>
      <c r="B15" s="20" t="s">
        <v>19</v>
      </c>
      <c r="C15" s="10" t="s">
        <v>18</v>
      </c>
      <c r="D15" s="11">
        <v>208</v>
      </c>
      <c r="E15" s="12">
        <v>1</v>
      </c>
      <c r="F15" s="12">
        <v>40</v>
      </c>
      <c r="G15" s="13">
        <f t="shared" ref="G15:G19" si="0">D15*E15*F15</f>
        <v>8320</v>
      </c>
    </row>
    <row r="16" spans="1:7" ht="17">
      <c r="A16" s="30"/>
      <c r="B16" s="20" t="s">
        <v>20</v>
      </c>
      <c r="C16" s="10" t="s">
        <v>21</v>
      </c>
      <c r="D16" s="11">
        <v>88</v>
      </c>
      <c r="E16" s="12">
        <v>1</v>
      </c>
      <c r="F16" s="12">
        <v>30</v>
      </c>
      <c r="G16" s="13">
        <f t="shared" si="0"/>
        <v>2640</v>
      </c>
    </row>
    <row r="17" spans="1:7" ht="17">
      <c r="A17" s="30"/>
      <c r="B17" s="20" t="s">
        <v>22</v>
      </c>
      <c r="C17" s="10" t="s">
        <v>66</v>
      </c>
      <c r="D17" s="11">
        <v>418</v>
      </c>
      <c r="E17" s="12">
        <v>1</v>
      </c>
      <c r="F17" s="12">
        <v>50</v>
      </c>
      <c r="G17" s="13">
        <f t="shared" si="0"/>
        <v>20900</v>
      </c>
    </row>
    <row r="18" spans="1:7" ht="17">
      <c r="A18" s="30"/>
      <c r="B18" s="38" t="s">
        <v>23</v>
      </c>
      <c r="C18" s="10" t="s">
        <v>24</v>
      </c>
      <c r="D18" s="11">
        <v>20000</v>
      </c>
      <c r="E18" s="12">
        <v>1</v>
      </c>
      <c r="F18" s="12">
        <v>1</v>
      </c>
      <c r="G18" s="13">
        <f t="shared" si="0"/>
        <v>20000</v>
      </c>
    </row>
    <row r="19" spans="1:7" ht="17">
      <c r="A19" s="32"/>
      <c r="B19" s="39"/>
      <c r="C19" s="10" t="s">
        <v>25</v>
      </c>
      <c r="D19" s="11">
        <v>2000</v>
      </c>
      <c r="E19" s="12">
        <v>1</v>
      </c>
      <c r="F19" s="12">
        <v>1</v>
      </c>
      <c r="G19" s="13">
        <f t="shared" si="0"/>
        <v>2000</v>
      </c>
    </row>
    <row r="20" spans="1:7" ht="18" customHeight="1">
      <c r="A20" s="35" t="s">
        <v>54</v>
      </c>
      <c r="B20" s="36"/>
      <c r="C20" s="36"/>
      <c r="D20" s="36"/>
      <c r="E20" s="36"/>
      <c r="F20" s="37"/>
      <c r="G20" s="14">
        <f>SUM(G14:G19)</f>
        <v>61220</v>
      </c>
    </row>
    <row r="21" spans="1:7" ht="19">
      <c r="A21" s="21" t="s">
        <v>26</v>
      </c>
      <c r="B21" s="10" t="s">
        <v>67</v>
      </c>
      <c r="C21" s="10" t="s">
        <v>68</v>
      </c>
      <c r="D21" s="11">
        <v>40000</v>
      </c>
      <c r="E21" s="11">
        <v>1</v>
      </c>
      <c r="F21" s="11">
        <v>1</v>
      </c>
      <c r="G21" s="13">
        <f>D21*E21*F21</f>
        <v>40000</v>
      </c>
    </row>
    <row r="22" spans="1:7" ht="18" customHeight="1">
      <c r="A22" s="35" t="s">
        <v>27</v>
      </c>
      <c r="B22" s="36"/>
      <c r="C22" s="36"/>
      <c r="D22" s="36"/>
      <c r="E22" s="36"/>
      <c r="F22" s="37"/>
      <c r="G22" s="14">
        <f>SUM(G21)</f>
        <v>40000</v>
      </c>
    </row>
    <row r="23" spans="1:7" ht="17">
      <c r="A23" s="31" t="s">
        <v>28</v>
      </c>
      <c r="B23" s="10" t="s">
        <v>69</v>
      </c>
      <c r="C23" s="10" t="s">
        <v>70</v>
      </c>
      <c r="D23" s="11">
        <v>1000</v>
      </c>
      <c r="E23" s="12">
        <v>1</v>
      </c>
      <c r="F23" s="12">
        <v>3</v>
      </c>
      <c r="G23" s="13">
        <f>D23*E23*F23</f>
        <v>3000</v>
      </c>
    </row>
    <row r="24" spans="1:7" ht="17">
      <c r="A24" s="30"/>
      <c r="B24" s="10" t="s">
        <v>71</v>
      </c>
      <c r="C24" s="10" t="s">
        <v>70</v>
      </c>
      <c r="D24" s="11">
        <v>1200</v>
      </c>
      <c r="E24" s="12">
        <v>1</v>
      </c>
      <c r="F24" s="12">
        <v>3</v>
      </c>
      <c r="G24" s="13">
        <f t="shared" ref="G24:G27" si="1">D24*E24*F24</f>
        <v>3600</v>
      </c>
    </row>
    <row r="25" spans="1:7" ht="17">
      <c r="A25" s="30"/>
      <c r="B25" s="10" t="s">
        <v>72</v>
      </c>
      <c r="C25" s="10" t="s">
        <v>73</v>
      </c>
      <c r="D25" s="11">
        <v>1000</v>
      </c>
      <c r="E25" s="12">
        <v>1</v>
      </c>
      <c r="F25" s="12">
        <v>2</v>
      </c>
      <c r="G25" s="13">
        <f t="shared" si="1"/>
        <v>2000</v>
      </c>
    </row>
    <row r="26" spans="1:7" ht="17">
      <c r="A26" s="30"/>
      <c r="B26" s="10" t="s">
        <v>74</v>
      </c>
      <c r="C26" s="10" t="s">
        <v>75</v>
      </c>
      <c r="D26" s="11">
        <v>1200</v>
      </c>
      <c r="E26" s="12">
        <v>1</v>
      </c>
      <c r="F26" s="12">
        <v>2</v>
      </c>
      <c r="G26" s="13">
        <f t="shared" si="1"/>
        <v>2400</v>
      </c>
    </row>
    <row r="27" spans="1:7" ht="18">
      <c r="A27" s="32"/>
      <c r="B27" s="22" t="s">
        <v>29</v>
      </c>
      <c r="C27" s="22" t="s">
        <v>30</v>
      </c>
      <c r="D27" s="11">
        <v>2</v>
      </c>
      <c r="E27" s="12">
        <v>2</v>
      </c>
      <c r="F27" s="12">
        <v>50</v>
      </c>
      <c r="G27" s="13">
        <f t="shared" si="1"/>
        <v>200</v>
      </c>
    </row>
    <row r="28" spans="1:7" ht="18" customHeight="1">
      <c r="A28" s="35" t="s">
        <v>31</v>
      </c>
      <c r="B28" s="36"/>
      <c r="C28" s="36"/>
      <c r="D28" s="36"/>
      <c r="E28" s="36"/>
      <c r="F28" s="37"/>
      <c r="G28" s="14">
        <f>SUM(G23:G27)</f>
        <v>11200</v>
      </c>
    </row>
    <row r="29" spans="1:7" ht="17">
      <c r="A29" s="31" t="s">
        <v>32</v>
      </c>
      <c r="B29" s="10" t="s">
        <v>33</v>
      </c>
      <c r="C29" s="10" t="s">
        <v>34</v>
      </c>
      <c r="D29" s="11">
        <v>20</v>
      </c>
      <c r="E29" s="12">
        <v>1</v>
      </c>
      <c r="F29" s="12">
        <v>6</v>
      </c>
      <c r="G29" s="13">
        <f>D29*E29*F29</f>
        <v>120</v>
      </c>
    </row>
    <row r="30" spans="1:7" ht="17">
      <c r="A30" s="30"/>
      <c r="B30" s="10" t="s">
        <v>35</v>
      </c>
      <c r="C30" s="10"/>
      <c r="D30" s="11">
        <v>10</v>
      </c>
      <c r="E30" s="12">
        <v>2</v>
      </c>
      <c r="F30" s="12">
        <v>45</v>
      </c>
      <c r="G30" s="13">
        <f t="shared" ref="G30:G41" si="2">D30*E30*F30</f>
        <v>900</v>
      </c>
    </row>
    <row r="31" spans="1:7" ht="17">
      <c r="A31" s="30"/>
      <c r="B31" s="10" t="s">
        <v>36</v>
      </c>
      <c r="C31" s="10"/>
      <c r="D31" s="11">
        <v>6</v>
      </c>
      <c r="E31" s="12">
        <v>2</v>
      </c>
      <c r="F31" s="12">
        <v>45</v>
      </c>
      <c r="G31" s="13">
        <f t="shared" si="2"/>
        <v>540</v>
      </c>
    </row>
    <row r="32" spans="1:7" ht="17">
      <c r="A32" s="30"/>
      <c r="B32" s="10" t="s">
        <v>37</v>
      </c>
      <c r="C32" s="10" t="s">
        <v>76</v>
      </c>
      <c r="D32" s="11">
        <v>150</v>
      </c>
      <c r="E32" s="12">
        <v>1</v>
      </c>
      <c r="F32" s="12">
        <v>6</v>
      </c>
      <c r="G32" s="13">
        <f t="shared" si="2"/>
        <v>900</v>
      </c>
    </row>
    <row r="33" spans="1:7" ht="17">
      <c r="A33" s="30"/>
      <c r="B33" s="10" t="s">
        <v>38</v>
      </c>
      <c r="C33" s="10" t="s">
        <v>39</v>
      </c>
      <c r="D33" s="11">
        <v>10</v>
      </c>
      <c r="E33" s="12">
        <v>1</v>
      </c>
      <c r="F33" s="12">
        <v>55</v>
      </c>
      <c r="G33" s="13">
        <f t="shared" si="2"/>
        <v>550</v>
      </c>
    </row>
    <row r="34" spans="1:7" ht="17">
      <c r="A34" s="30"/>
      <c r="B34" s="10" t="s">
        <v>40</v>
      </c>
      <c r="C34" s="10"/>
      <c r="D34" s="11">
        <v>300</v>
      </c>
      <c r="E34" s="12">
        <v>1</v>
      </c>
      <c r="F34" s="12">
        <v>1</v>
      </c>
      <c r="G34" s="13">
        <f t="shared" si="2"/>
        <v>300</v>
      </c>
    </row>
    <row r="35" spans="1:7" ht="17">
      <c r="A35" s="30"/>
      <c r="B35" s="10" t="s">
        <v>77</v>
      </c>
      <c r="C35" s="10" t="s">
        <v>78</v>
      </c>
      <c r="D35" s="11">
        <v>200</v>
      </c>
      <c r="E35" s="12">
        <v>1</v>
      </c>
      <c r="F35" s="12">
        <v>12</v>
      </c>
      <c r="G35" s="13">
        <f t="shared" si="2"/>
        <v>2400</v>
      </c>
    </row>
    <row r="36" spans="1:7" ht="17">
      <c r="A36" s="30"/>
      <c r="B36" s="10" t="s">
        <v>79</v>
      </c>
      <c r="C36" s="10" t="s">
        <v>80</v>
      </c>
      <c r="D36" s="11">
        <v>200</v>
      </c>
      <c r="E36" s="12">
        <v>1</v>
      </c>
      <c r="F36" s="12">
        <v>3</v>
      </c>
      <c r="G36" s="13">
        <f t="shared" si="2"/>
        <v>600</v>
      </c>
    </row>
    <row r="37" spans="1:7" ht="17">
      <c r="A37" s="30"/>
      <c r="B37" s="10" t="s">
        <v>41</v>
      </c>
      <c r="C37" s="10" t="s">
        <v>42</v>
      </c>
      <c r="D37" s="11">
        <v>100</v>
      </c>
      <c r="E37" s="12">
        <v>1</v>
      </c>
      <c r="F37" s="12">
        <v>2</v>
      </c>
      <c r="G37" s="13">
        <f t="shared" si="2"/>
        <v>200</v>
      </c>
    </row>
    <row r="38" spans="1:7" ht="17">
      <c r="A38" s="30"/>
      <c r="B38" s="10" t="s">
        <v>43</v>
      </c>
      <c r="C38" s="10" t="s">
        <v>44</v>
      </c>
      <c r="D38" s="11">
        <v>12</v>
      </c>
      <c r="E38" s="12">
        <v>1</v>
      </c>
      <c r="F38" s="12">
        <v>55</v>
      </c>
      <c r="G38" s="13">
        <f t="shared" si="2"/>
        <v>660</v>
      </c>
    </row>
    <row r="39" spans="1:7" ht="17">
      <c r="A39" s="30"/>
      <c r="B39" s="10" t="s">
        <v>81</v>
      </c>
      <c r="C39" s="10"/>
      <c r="D39" s="11">
        <v>2000</v>
      </c>
      <c r="E39" s="12">
        <v>1</v>
      </c>
      <c r="F39" s="12">
        <v>1</v>
      </c>
      <c r="G39" s="13">
        <f t="shared" si="2"/>
        <v>2000</v>
      </c>
    </row>
    <row r="40" spans="1:7" ht="17">
      <c r="A40" s="30"/>
      <c r="B40" s="10" t="s">
        <v>82</v>
      </c>
      <c r="C40" s="10"/>
      <c r="D40" s="11">
        <v>8000</v>
      </c>
      <c r="E40" s="12">
        <v>1</v>
      </c>
      <c r="F40" s="12">
        <v>1</v>
      </c>
      <c r="G40" s="13">
        <f t="shared" si="2"/>
        <v>8000</v>
      </c>
    </row>
    <row r="41" spans="1:7" ht="17">
      <c r="A41" s="32"/>
      <c r="B41" s="10" t="s">
        <v>83</v>
      </c>
      <c r="C41" s="10"/>
      <c r="D41" s="11">
        <v>2000</v>
      </c>
      <c r="E41" s="12">
        <v>1</v>
      </c>
      <c r="F41" s="12">
        <v>1</v>
      </c>
      <c r="G41" s="13">
        <f t="shared" si="2"/>
        <v>2000</v>
      </c>
    </row>
    <row r="42" spans="1:7" ht="18" customHeight="1">
      <c r="A42" s="40" t="s">
        <v>45</v>
      </c>
      <c r="B42" s="41"/>
      <c r="C42" s="41"/>
      <c r="D42" s="41"/>
      <c r="E42" s="41"/>
      <c r="F42" s="42"/>
      <c r="G42" s="14">
        <f>SUM(G29:G41)</f>
        <v>19170</v>
      </c>
    </row>
    <row r="43" spans="1:7" ht="17">
      <c r="A43" s="31" t="s">
        <v>46</v>
      </c>
      <c r="B43" s="23" t="s">
        <v>13</v>
      </c>
      <c r="C43" s="5" t="s">
        <v>47</v>
      </c>
      <c r="D43" s="24">
        <v>500</v>
      </c>
      <c r="E43" s="13">
        <v>3</v>
      </c>
      <c r="F43" s="13">
        <v>1</v>
      </c>
      <c r="G43" s="13">
        <f>D43*E43*F43</f>
        <v>1500</v>
      </c>
    </row>
    <row r="44" spans="1:7" ht="17">
      <c r="A44" s="30"/>
      <c r="B44" s="23" t="s">
        <v>16</v>
      </c>
      <c r="C44" s="5" t="s">
        <v>47</v>
      </c>
      <c r="D44" s="24">
        <v>100</v>
      </c>
      <c r="E44" s="13">
        <v>4</v>
      </c>
      <c r="F44" s="13">
        <v>2</v>
      </c>
      <c r="G44" s="13">
        <f t="shared" ref="G44:G47" si="3">D44*E44*F44</f>
        <v>800</v>
      </c>
    </row>
    <row r="45" spans="1:7" ht="17">
      <c r="A45" s="30"/>
      <c r="B45" s="23" t="s">
        <v>28</v>
      </c>
      <c r="C45" s="5" t="s">
        <v>84</v>
      </c>
      <c r="D45" s="24">
        <v>200</v>
      </c>
      <c r="E45" s="13">
        <v>2</v>
      </c>
      <c r="F45" s="13">
        <v>2</v>
      </c>
      <c r="G45" s="13">
        <f t="shared" si="3"/>
        <v>800</v>
      </c>
    </row>
    <row r="46" spans="1:7" ht="17">
      <c r="A46" s="30"/>
      <c r="B46" s="23" t="s">
        <v>48</v>
      </c>
      <c r="C46" s="25" t="s">
        <v>49</v>
      </c>
      <c r="D46" s="24">
        <v>500</v>
      </c>
      <c r="E46" s="13">
        <v>2</v>
      </c>
      <c r="F46" s="13">
        <v>4</v>
      </c>
      <c r="G46" s="13">
        <f t="shared" si="3"/>
        <v>4000</v>
      </c>
    </row>
    <row r="47" spans="1:7" ht="17">
      <c r="A47" s="32"/>
      <c r="B47" s="23" t="s">
        <v>50</v>
      </c>
      <c r="C47" s="5" t="s">
        <v>47</v>
      </c>
      <c r="D47" s="24">
        <v>600</v>
      </c>
      <c r="E47" s="13">
        <v>4</v>
      </c>
      <c r="F47" s="13">
        <v>2</v>
      </c>
      <c r="G47" s="13">
        <f t="shared" si="3"/>
        <v>4800</v>
      </c>
    </row>
    <row r="48" spans="1:7" ht="18" customHeight="1">
      <c r="A48" s="40" t="s">
        <v>45</v>
      </c>
      <c r="B48" s="41"/>
      <c r="C48" s="41"/>
      <c r="D48" s="41"/>
      <c r="E48" s="41"/>
      <c r="F48" s="42"/>
      <c r="G48" s="14">
        <f>SUM(G43:G47)</f>
        <v>11900</v>
      </c>
    </row>
    <row r="49" spans="1:7" ht="16">
      <c r="A49" s="43" t="s">
        <v>51</v>
      </c>
      <c r="B49" s="44"/>
      <c r="C49" s="44"/>
      <c r="D49" s="44"/>
      <c r="E49" s="44"/>
      <c r="F49" s="45"/>
      <c r="G49" s="26">
        <f>G10+G13+G20+G22+G28+G42+G48</f>
        <v>214170</v>
      </c>
    </row>
    <row r="50" spans="1:7" ht="16">
      <c r="A50" s="43" t="s">
        <v>52</v>
      </c>
      <c r="B50" s="44"/>
      <c r="C50" s="44"/>
      <c r="D50" s="44"/>
      <c r="E50" s="44"/>
      <c r="F50" s="45"/>
      <c r="G50" s="26">
        <f>G49*0.1</f>
        <v>21417</v>
      </c>
    </row>
    <row r="51" spans="1:7" ht="16">
      <c r="A51" s="46" t="s">
        <v>53</v>
      </c>
      <c r="B51" s="47"/>
      <c r="C51" s="47"/>
      <c r="D51" s="47"/>
      <c r="E51" s="47"/>
      <c r="F51" s="48"/>
      <c r="G51" s="27">
        <f>G49+G50</f>
        <v>235587</v>
      </c>
    </row>
  </sheetData>
  <mergeCells count="18">
    <mergeCell ref="A7:B7"/>
    <mergeCell ref="A8:A9"/>
    <mergeCell ref="B8:B9"/>
    <mergeCell ref="A10:F10"/>
    <mergeCell ref="A11:A12"/>
    <mergeCell ref="A43:A47"/>
    <mergeCell ref="A48:F48"/>
    <mergeCell ref="A49:F49"/>
    <mergeCell ref="A50:F50"/>
    <mergeCell ref="A14:A19"/>
    <mergeCell ref="B18:B19"/>
    <mergeCell ref="A51:F51"/>
    <mergeCell ref="A20:F20"/>
    <mergeCell ref="A22:F22"/>
    <mergeCell ref="A23:A27"/>
    <mergeCell ref="A28:F28"/>
    <mergeCell ref="A29:A41"/>
    <mergeCell ref="A42:F42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Stephen_chen</dc:creator>
  <cp:lastModifiedBy>Microsoft Office 用户</cp:lastModifiedBy>
  <dcterms:created xsi:type="dcterms:W3CDTF">2020-08-26T05:11:00Z</dcterms:created>
  <dcterms:modified xsi:type="dcterms:W3CDTF">2021-09-28T02:50:13Z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9EC1DD61C7CF4F61ADCF179C8A735A9F</vt:lpwstr>
  </property>
</Properties>
</file>