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会务结算（中关村银行）" sheetId="1" r:id="rId1"/>
  </sheets>
  <calcPr calcId="144525"/>
</workbook>
</file>

<file path=xl/sharedStrings.xml><?xml version="1.0" encoding="utf-8"?>
<sst xmlns="http://schemas.openxmlformats.org/spreadsheetml/2006/main" count="62">
  <si>
    <t>2018用友-全球企业服务大会（会务服务）结算单-（中关村银行）</t>
  </si>
  <si>
    <t>服务项目
Service Item</t>
  </si>
  <si>
    <t>工作描述
Job Description</t>
  </si>
  <si>
    <t>收费单位
Unit</t>
  </si>
  <si>
    <t>数量
Quantity</t>
  </si>
  <si>
    <t>天数</t>
  </si>
  <si>
    <t>收费标准
Charging Standard</t>
  </si>
  <si>
    <t>金额
Amount</t>
  </si>
  <si>
    <t>山水时尚酒店</t>
  </si>
  <si>
    <t>住宿费</t>
  </si>
  <si>
    <t>酒店双床</t>
  </si>
  <si>
    <t>间/天</t>
  </si>
  <si>
    <t>日出东方凯宾斯基酒店</t>
  </si>
  <si>
    <t>酒店合计：</t>
  </si>
  <si>
    <t>会议安排</t>
  </si>
  <si>
    <t>会展中心会场</t>
  </si>
  <si>
    <t>18日会场，场地费</t>
  </si>
  <si>
    <t>次</t>
  </si>
  <si>
    <t>车辆安排
（数量预估）</t>
  </si>
  <si>
    <t>接送机用车 53座</t>
  </si>
  <si>
    <t>D1、D3 机场（火车站）--雁栖会展中心（酒店）</t>
  </si>
  <si>
    <t>人/3天</t>
  </si>
  <si>
    <t>班车 53座</t>
  </si>
  <si>
    <t>D2 班车（酒店-会场，包含司机用餐、住宿）</t>
  </si>
  <si>
    <t>VIP用车</t>
  </si>
  <si>
    <t>人/天</t>
  </si>
  <si>
    <t>用车合计:</t>
  </si>
  <si>
    <t>制作物（预估）</t>
  </si>
  <si>
    <t>背景板</t>
  </si>
  <si>
    <t>山水时尚酒店，平分背景板费用</t>
  </si>
  <si>
    <t>块</t>
  </si>
  <si>
    <t>制作物及礼品合计：</t>
  </si>
  <si>
    <t>会展中心用餐
（数量预估）</t>
  </si>
  <si>
    <t>用餐费</t>
  </si>
  <si>
    <t>商务简餐</t>
  </si>
  <si>
    <t>人</t>
  </si>
  <si>
    <t>晚宴费</t>
  </si>
  <si>
    <t>围桌晚宴（未含酒水）</t>
  </si>
  <si>
    <t>用餐合计：</t>
  </si>
  <si>
    <t>前期工作组</t>
  </si>
  <si>
    <t>工资</t>
  </si>
  <si>
    <t xml:space="preserve">前期沟通 </t>
  </si>
  <si>
    <t>人/次</t>
  </si>
  <si>
    <t>会务人员（数量预估）</t>
  </si>
  <si>
    <t>劳务费</t>
  </si>
  <si>
    <t>包含接送机，酒店内，会场内指引（含住宿、用餐）</t>
  </si>
  <si>
    <t>会务人员</t>
  </si>
  <si>
    <t>主酒店服务人员</t>
  </si>
  <si>
    <t>住宿</t>
  </si>
  <si>
    <t>3人 （3晚住宿）</t>
  </si>
  <si>
    <t>用餐</t>
  </si>
  <si>
    <t>3人 （15日-18日 午餐+晚餐）</t>
  </si>
  <si>
    <t>人员合计：</t>
  </si>
  <si>
    <t>房间合计</t>
  </si>
  <si>
    <t xml:space="preserve">共计：2间，其中标间2 </t>
  </si>
  <si>
    <t>小计  Total</t>
  </si>
  <si>
    <t>服务费（10%）</t>
  </si>
  <si>
    <t>总计
Total（不含税）</t>
  </si>
  <si>
    <t>税金
Tax</t>
  </si>
  <si>
    <t>增值税专用发票</t>
  </si>
  <si>
    <t>全额费用的6%收取</t>
  </si>
  <si>
    <t>总计
Total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</si>
</sst>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_);[Red]\(\¥#,##0\)"/>
    <numFmt numFmtId="177" formatCode="#,##0_);[Red]\(#,##0\)"/>
    <numFmt numFmtId="178" formatCode="#,##0.000_ ;[Red]\-#,##0.000\ "/>
    <numFmt numFmtId="179" formatCode="#,##0.00_ ;[Red]\-#,##0.00\ "/>
    <numFmt numFmtId="180" formatCode="#,##0.0_);[Red]\(#,##0.0\)"/>
  </numFmts>
  <fonts count="35">
    <font>
      <sz val="12"/>
      <name val="宋体"/>
      <charset val="134"/>
    </font>
    <font>
      <b/>
      <sz val="18"/>
      <name val="微软雅黑"/>
      <charset val="134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6"/>
      <name val="微软雅黑"/>
      <charset val="134"/>
    </font>
    <font>
      <b/>
      <sz val="10"/>
      <color theme="1"/>
      <name val="微软雅黑"/>
      <charset val="134"/>
    </font>
    <font>
      <b/>
      <sz val="9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sz val="12"/>
      <name val="宋体"/>
      <charset val="134"/>
    </font>
    <font>
      <sz val="14"/>
      <color rgb="FF000000"/>
      <name val="微软雅黑"/>
      <charset val="134"/>
    </font>
    <font>
      <sz val="18"/>
      <name val="Arial"/>
      <charset val="134"/>
    </font>
    <font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7918A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0" borderId="11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3" fillId="22" borderId="17" applyNumberFormat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26" fillId="24" borderId="12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49" applyFont="1" applyBorder="1" applyAlignment="1" applyProtection="1">
      <alignment horizontal="center" vertical="center" wrapText="1"/>
    </xf>
    <xf numFmtId="40" fontId="3" fillId="0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49" applyFont="1" applyBorder="1" applyAlignment="1" applyProtection="1">
      <alignment horizontal="center" vertical="center" wrapText="1"/>
    </xf>
    <xf numFmtId="40" fontId="3" fillId="0" borderId="3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0" borderId="5" xfId="49" applyFont="1" applyBorder="1" applyAlignment="1" applyProtection="1">
      <alignment horizontal="center" vertical="center" wrapText="1"/>
    </xf>
    <xf numFmtId="40" fontId="3" fillId="0" borderId="5" xfId="0" applyNumberFormat="1" applyFont="1" applyFill="1" applyBorder="1" applyAlignment="1">
      <alignment horizontal="center" vertical="center"/>
    </xf>
    <xf numFmtId="40" fontId="6" fillId="0" borderId="5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0" fontId="6" fillId="0" borderId="2" xfId="0" applyNumberFormat="1" applyFont="1" applyFill="1" applyBorder="1" applyAlignment="1">
      <alignment horizontal="center" vertical="center"/>
    </xf>
    <xf numFmtId="0" fontId="4" fillId="4" borderId="2" xfId="49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6" fontId="8" fillId="5" borderId="6" xfId="0" applyNumberFormat="1" applyFont="1" applyFill="1" applyBorder="1" applyAlignment="1">
      <alignment horizontal="center" vertical="center"/>
    </xf>
    <xf numFmtId="176" fontId="8" fillId="5" borderId="7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176" fontId="3" fillId="6" borderId="6" xfId="0" applyNumberFormat="1" applyFont="1" applyFill="1" applyBorder="1" applyAlignment="1">
      <alignment horizontal="center" vertical="center"/>
    </xf>
    <xf numFmtId="176" fontId="3" fillId="6" borderId="7" xfId="0" applyNumberFormat="1" applyFont="1" applyFill="1" applyBorder="1" applyAlignment="1">
      <alignment horizontal="center" vertical="center"/>
    </xf>
    <xf numFmtId="10" fontId="3" fillId="4" borderId="2" xfId="0" applyNumberFormat="1" applyFont="1" applyFill="1" applyBorder="1" applyAlignment="1">
      <alignment horizontal="center" vertical="center" wrapText="1"/>
    </xf>
    <xf numFmtId="10" fontId="3" fillId="7" borderId="6" xfId="0" applyNumberFormat="1" applyFont="1" applyFill="1" applyBorder="1" applyAlignment="1">
      <alignment horizontal="center" vertical="center"/>
    </xf>
    <xf numFmtId="10" fontId="3" fillId="7" borderId="8" xfId="0" applyNumberFormat="1" applyFont="1" applyFill="1" applyBorder="1" applyAlignment="1">
      <alignment horizontal="center" vertical="center"/>
    </xf>
    <xf numFmtId="40" fontId="3" fillId="0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177" fontId="2" fillId="8" borderId="2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40" fontId="3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40" fontId="3" fillId="3" borderId="3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40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9" fontId="9" fillId="0" borderId="0" xfId="0" applyNumberFormat="1" applyFont="1">
      <alignment vertical="center"/>
    </xf>
    <xf numFmtId="0" fontId="11" fillId="0" borderId="0" xfId="0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top" wrapText="1"/>
    </xf>
    <xf numFmtId="176" fontId="8" fillId="5" borderId="8" xfId="0" applyNumberFormat="1" applyFont="1" applyFill="1" applyBorder="1" applyAlignment="1">
      <alignment horizontal="center" vertical="center"/>
    </xf>
    <xf numFmtId="176" fontId="3" fillId="6" borderId="8" xfId="0" applyNumberFormat="1" applyFont="1" applyFill="1" applyBorder="1" applyAlignment="1">
      <alignment horizontal="center" vertical="center"/>
    </xf>
    <xf numFmtId="180" fontId="10" fillId="0" borderId="9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2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2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2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2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2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2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2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2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6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6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6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6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6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6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6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6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7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7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7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7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7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7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7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7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1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1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1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1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1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1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1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1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2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2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2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2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2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2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2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2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3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3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3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3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3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3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3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3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4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4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4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4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4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4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4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4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5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5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5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5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5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5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5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5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6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6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6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6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6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6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6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6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7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7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7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7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7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7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7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7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7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7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8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8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8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8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8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8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8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8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8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90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9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9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9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9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9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9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9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9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19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00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0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0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0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0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0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0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0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0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0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10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1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1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1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1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1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1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1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1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1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20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2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2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2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2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2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2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2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2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2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30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3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3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3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3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3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3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3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3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3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40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4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4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4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4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4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4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4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4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4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50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5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5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5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5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5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5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5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5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5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60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6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6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6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6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6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6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6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6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6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70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7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7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7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7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7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7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7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7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7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80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8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8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8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8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8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8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8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8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8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90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9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9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9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9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9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9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9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9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29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00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0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0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0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0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0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0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0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0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0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10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1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1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1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1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1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1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1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1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1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20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2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2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2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2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2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2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2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2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2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30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31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32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33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34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35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36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37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38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339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4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4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4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4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4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4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4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4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4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49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5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5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5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5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5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5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5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5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5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59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6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6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6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6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6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6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6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6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6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69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7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7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7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7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7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7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7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7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7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79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8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8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8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8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8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8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8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8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8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89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9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9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9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9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9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9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9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9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9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399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0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0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0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0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0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0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0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0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0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09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1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1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1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1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1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1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1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1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1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19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2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2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2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2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2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2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2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2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2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29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3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3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3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3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3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3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3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3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3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39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4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4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4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4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4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4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4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4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4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49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5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5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5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5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5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5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5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5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5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59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6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6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6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6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6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6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6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6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6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69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7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7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7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7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7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7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7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7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7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79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8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8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8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8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8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8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8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8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8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89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9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9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9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9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9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9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9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9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9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499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00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01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02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03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04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05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06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07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508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0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1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1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1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1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1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1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1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1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18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1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2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2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2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2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2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2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2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2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28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2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3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3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3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3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3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3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3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3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38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3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4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4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4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4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4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4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4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4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48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4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5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5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5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5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5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5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5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5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58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5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6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6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6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6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6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6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6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6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68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6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7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7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7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7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7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7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7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7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78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7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8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8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8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8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8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8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8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8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88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8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9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9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9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9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9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9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9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9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98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59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0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0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0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0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0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0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0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0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08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0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1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1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1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1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1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1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1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1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18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1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2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2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2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2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2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2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2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2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28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2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3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3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3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3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3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3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3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3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38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3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4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4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4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4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4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4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4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4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48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4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5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5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5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5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5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5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5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5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58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5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6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6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6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6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6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6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6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6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68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69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70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71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72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73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74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75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76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77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7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7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8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8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8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8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8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8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8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87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8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8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9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9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9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9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9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9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9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97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9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69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0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0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0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0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0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0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0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07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0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0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1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1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1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1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1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1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1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17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1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1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2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2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2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2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2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2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2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27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2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2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3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3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3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3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3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3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3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37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3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3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4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4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4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4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4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4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4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47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4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4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5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5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5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5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5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5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5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57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5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5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6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6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6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6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6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6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6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67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6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6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7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7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7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7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7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7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7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77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7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7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8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8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8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8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8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8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8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87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8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8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9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9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9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9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9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9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9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97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9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79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0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0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0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0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0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0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0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07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0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0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1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1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1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1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1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1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1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17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1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1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2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2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2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2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2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2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2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27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2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2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3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3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3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3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3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3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3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37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38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39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40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41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42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43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44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45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21</xdr:row>
      <xdr:rowOff>123825</xdr:rowOff>
    </xdr:to>
    <xdr:sp>
      <xdr:nvSpPr>
        <xdr:cNvPr id="846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4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4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4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5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5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5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5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5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5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5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5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5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5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6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6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6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6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6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6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6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6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6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6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7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7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7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7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7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7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7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7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7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7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8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8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8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8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8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8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8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8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8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8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9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9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9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9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9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9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9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9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9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89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0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0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0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0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0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0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0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0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0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0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1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1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1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1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1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1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1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1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1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1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2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2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2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2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2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2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2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2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2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2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3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3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3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3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3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3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3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3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3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3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4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4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4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4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4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4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4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4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4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4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5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5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5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5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5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5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5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5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5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5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6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6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6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6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6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6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6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6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6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6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7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7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7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7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7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7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7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7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7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7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8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8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8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8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8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8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8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8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8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8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9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9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9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9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9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9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9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9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9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99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0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0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0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0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0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0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06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07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08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09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10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11" name="Text Box 1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12" name="Text Box 2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13" name="Text Box 8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14" name="Text Box 9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21</xdr:row>
      <xdr:rowOff>123825</xdr:rowOff>
    </xdr:to>
    <xdr:sp>
      <xdr:nvSpPr>
        <xdr:cNvPr id="1015" name="Text Box 14"/>
        <xdr:cNvSpPr txBox="1">
          <a:spLocks noChangeArrowheads="1"/>
        </xdr:cNvSpPr>
      </xdr:nvSpPr>
      <xdr:spPr>
        <a:xfrm>
          <a:off x="3019425" y="40767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1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1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1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1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2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2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2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2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2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25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2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2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2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2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3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3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3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3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3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35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3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3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3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3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4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4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4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4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4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45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4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4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4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4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5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5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5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5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5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55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5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5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5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5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6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6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6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6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6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65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6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6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6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6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7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7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7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7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7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75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7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7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7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7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8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8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8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8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8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85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8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8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8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8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9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9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9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9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9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95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9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9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9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09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0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0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0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0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0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05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0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0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0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0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1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1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1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1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1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15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1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1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1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1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2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2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2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2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2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25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2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2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2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2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3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3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3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3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3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35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3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3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3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3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4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4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4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4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4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45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4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4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4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4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5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5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5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5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5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55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5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5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5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5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6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6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6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6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6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65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6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6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6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6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7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7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7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7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7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75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76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77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78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79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80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81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82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83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84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8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8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8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8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8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9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9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9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9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94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9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9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9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9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19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0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0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0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0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04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0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0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0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0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0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1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1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1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1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14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1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1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1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1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1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2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2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2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2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24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2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2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2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2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2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3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3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3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3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34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3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3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3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3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3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4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4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4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4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44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4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4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4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4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4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5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5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5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5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54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5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5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5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5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5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6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6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6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6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64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6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6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6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6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6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7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7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7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7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74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7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7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7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7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7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8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8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8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8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84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8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8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8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8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8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9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9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9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9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94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9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9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9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9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29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0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0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0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0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04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0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0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0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0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0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1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1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1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1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14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1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1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1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1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1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2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2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2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2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24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2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2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2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2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2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3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3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3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3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34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3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3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3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3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3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4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4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4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4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44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45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46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47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48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49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50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51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52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353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5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5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5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5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5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5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6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6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6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63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6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6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6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6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6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6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7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7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7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73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7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7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7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7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7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7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8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8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8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83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8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8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8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8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8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8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9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9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9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93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9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9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9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9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9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39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0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0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0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03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0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0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0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0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0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0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1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1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1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13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1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1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1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1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1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1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2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2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2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23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2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2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2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2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2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2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3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3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3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33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3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3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3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3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3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3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4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4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4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43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4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4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4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4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4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4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5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5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5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53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5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5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5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5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5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5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6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6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6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63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6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6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6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6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6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6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7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7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7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73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7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7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7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7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7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7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8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8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8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83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8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8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8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8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8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8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9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9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9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93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9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9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9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9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9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49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0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0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0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03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0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0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0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0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0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0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1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1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1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13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14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15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16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17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18" name="Text Box 1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19" name="Text Box 2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20" name="Text Box 8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21" name="Text Box 9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123825</xdr:rowOff>
    </xdr:to>
    <xdr:sp>
      <xdr:nvSpPr>
        <xdr:cNvPr id="1522" name="Text Box 14"/>
        <xdr:cNvSpPr txBox="1">
          <a:spLocks noChangeArrowheads="1"/>
        </xdr:cNvSpPr>
      </xdr:nvSpPr>
      <xdr:spPr>
        <a:xfrm>
          <a:off x="1962150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2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2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2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2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2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2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2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3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3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32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3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3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3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3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3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3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3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4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4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42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4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4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4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4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4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4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4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5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5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52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5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5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5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5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5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5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5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6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6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62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6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6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6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6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6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6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6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7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7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72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7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7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7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7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7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7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7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8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8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82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8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8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8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8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8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8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8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9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9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92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9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9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9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9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9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9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59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0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0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02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0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0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0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0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0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0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0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1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1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12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1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1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1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1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1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1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1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2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2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22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2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2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2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2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2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2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2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3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3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32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3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3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3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3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3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3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3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4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4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42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4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4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4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4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4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4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4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5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5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52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5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5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5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5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5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5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5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6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6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62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6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6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6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6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6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6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6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7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7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72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7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7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7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7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7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7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7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8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8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82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83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84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85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86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87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88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89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90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91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9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9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9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9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9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9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9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69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0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01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0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0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0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0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0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0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0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0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1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11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1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1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1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1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1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1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1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1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2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21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2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2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2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2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2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2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2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2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3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31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3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3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3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3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3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3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3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3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4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41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4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4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4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4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4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4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4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4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5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51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5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5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5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5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5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5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5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5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6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61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6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6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6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6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6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6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6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6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7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71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7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7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7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7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7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7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7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7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8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81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8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8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8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8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8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8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8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8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9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91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9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9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9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9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9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9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9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79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0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01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0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0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0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0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0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0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0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0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1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11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1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1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1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1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1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1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1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1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2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21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2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2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2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2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2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2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2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2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3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31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3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3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3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3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3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3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3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3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4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41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4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4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4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4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4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4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4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4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5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51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52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53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54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55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56" name="Text Box 1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57" name="Text Box 2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58" name="Text Box 8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59" name="Text Box 9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123825</xdr:rowOff>
    </xdr:to>
    <xdr:sp>
      <xdr:nvSpPr>
        <xdr:cNvPr id="1860" name="Text Box 14"/>
        <xdr:cNvSpPr txBox="1">
          <a:spLocks noChangeArrowheads="1"/>
        </xdr:cNvSpPr>
      </xdr:nvSpPr>
      <xdr:spPr>
        <a:xfrm>
          <a:off x="3019425" y="1162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6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6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6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6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6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6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6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6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6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7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7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7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7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7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7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7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7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7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7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8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8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8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8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8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8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8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8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8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8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9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9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9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9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9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9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9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9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9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89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0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0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0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0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0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0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0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0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0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0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1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1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1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1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1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1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1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1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1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1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2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2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2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2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2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2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2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2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2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2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3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3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3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3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3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3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3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3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3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3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4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4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4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4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4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4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4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4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4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4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5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5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5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5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5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5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5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5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5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5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6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6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6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6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6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6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6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6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6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6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7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7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7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7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7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7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7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7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7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7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8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8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8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8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8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8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8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8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8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8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9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9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9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9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9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9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9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9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9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199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0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0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0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0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0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0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0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0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0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0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1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1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1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1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1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1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1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1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1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1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2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2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2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2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2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2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2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2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2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2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3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3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3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3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3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3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3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3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3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3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4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4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4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4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4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4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4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4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4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4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5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5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5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5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5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5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5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5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5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5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6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6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6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6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6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6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6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6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6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6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7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7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7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7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7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7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7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7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7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7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8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8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8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8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8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8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8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8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8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8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9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9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9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9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9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9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9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9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9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09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0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0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0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0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0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0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0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0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0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0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1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1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1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1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1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1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1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1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1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1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2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2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2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2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2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2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2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2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2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2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3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3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3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3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3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3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3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3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3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3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4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4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4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4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4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4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4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4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4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4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5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5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5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5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5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5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5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5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5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5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6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6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6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6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6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6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6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6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6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6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7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7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7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7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7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7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7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7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7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7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8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8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8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8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8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8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8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8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8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8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9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9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9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9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9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9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9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9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9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19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0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0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0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0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0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0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0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0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0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0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1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1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1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1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1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1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1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1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1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1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2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2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2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2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2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2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2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2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2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2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3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3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3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3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3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3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3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3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3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3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4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4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4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4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4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4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4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4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4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4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5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5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5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5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5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5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5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5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5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5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6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6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6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6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6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6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6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6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6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6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7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7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7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7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7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7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7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7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7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7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8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8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8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8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8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8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8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8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8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8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9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9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9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9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9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9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9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9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9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29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0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0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0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0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0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0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0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0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0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0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1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1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1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1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1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1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1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1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1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1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2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2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2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2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2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2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2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2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2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2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3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3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3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3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3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3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3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3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3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3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4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4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4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4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4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4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4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4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4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4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5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5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5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5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5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5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5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5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5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5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6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6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6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6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6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6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6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6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6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6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7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7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7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7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7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7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7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7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7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7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8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8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8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8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8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8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8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8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8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8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9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9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9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9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9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9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9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9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9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39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0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0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0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0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0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0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0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0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0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0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1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1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1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1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1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1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1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1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1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1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2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2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2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2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2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2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2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2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2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2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3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3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3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3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3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3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3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3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3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3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4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4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4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4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4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4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4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4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4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4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5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5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5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5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5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5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5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5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5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5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6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6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6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6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6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6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6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6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6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6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7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7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7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7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7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7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7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7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7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7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8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8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8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8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8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8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8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8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8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8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9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9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9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9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9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9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9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9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9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49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0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0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0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0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0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0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0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0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0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0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1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1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1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1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1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1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1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1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1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1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2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2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2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2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2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2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2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2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2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2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3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3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3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3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3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3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3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3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3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3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4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4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4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4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4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4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4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4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4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4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5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5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5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5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5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5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5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5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5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5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6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6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6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6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6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6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6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6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6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6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7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7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7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7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7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7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7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7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7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7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8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8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8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8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8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8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8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8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8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8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9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9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9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9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9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9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9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9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9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59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0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0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0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0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0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0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0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0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0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0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1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1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1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1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1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1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1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1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1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1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2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2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2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2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2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2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2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2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2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2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3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3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3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3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3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3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3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3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3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3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4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4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4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4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4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4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4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4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4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4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5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5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5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5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5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5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5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5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5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5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6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6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6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6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6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6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6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6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6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6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7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7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7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7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7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7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7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7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7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7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8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8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8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8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8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8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8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8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8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8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9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9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9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9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9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9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9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9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9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69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0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0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0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0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0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0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0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0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0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0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1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1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1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1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1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1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1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1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1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1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2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2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2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2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2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2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2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2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2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2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3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3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3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3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3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3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3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3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3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3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4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4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4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4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4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4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4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4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4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4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5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5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5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5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5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5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5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5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5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5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6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6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6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6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6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6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6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6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6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6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7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7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7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7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7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7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7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7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7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7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8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8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8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8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8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8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8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8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8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8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9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9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9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9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9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9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9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9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9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79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0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0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0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0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0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0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0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0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0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0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1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1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1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1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1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1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1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1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1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1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2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2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2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2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2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2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2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2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2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2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3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3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3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3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3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3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3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3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3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3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4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4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4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4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4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4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4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4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4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4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5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5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5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5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5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5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5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5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5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5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6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6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6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6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6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6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6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6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6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6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7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7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7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7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7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7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7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7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7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7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8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8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8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8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8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8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8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8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8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8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9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9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9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9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9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9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9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9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9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89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0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0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0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0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0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0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0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0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0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0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1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1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1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1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1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1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1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1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1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1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2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2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2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2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2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2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2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2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2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2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3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3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3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3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3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3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3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3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3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3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4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4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4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4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4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4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4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4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4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4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5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5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5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5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5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5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5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5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5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5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6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6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6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6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6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6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6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6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6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6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7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7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7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7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7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7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7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7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7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7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8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8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8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8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8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8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8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8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8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8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9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9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9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9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9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9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9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9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9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299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0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0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0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0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0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0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0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0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0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0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1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1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1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1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1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1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1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1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1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1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2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2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2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2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2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2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2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2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2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2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3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3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3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3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3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3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3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3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3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3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4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4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4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4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4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4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4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4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4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4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5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5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5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5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5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5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5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5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5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5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6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6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6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6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6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6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6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6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6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6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7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7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7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7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7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7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7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7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7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7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8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8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8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8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8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8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8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8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8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8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9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9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9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9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9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9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9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9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9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09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0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0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0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0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0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0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0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0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0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0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1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1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1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1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1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1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1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1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1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1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2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2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2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2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2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2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2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2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2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2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3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3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3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3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3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3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3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3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3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3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4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4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4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4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4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4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4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4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4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4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5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5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5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5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5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5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5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5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5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5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6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6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6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6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6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6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6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6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6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6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7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7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7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7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7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7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7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7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7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7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8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8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8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8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8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8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8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8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8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8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9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9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9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9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9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9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9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9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9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19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0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0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0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0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0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0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0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0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0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0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1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1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1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1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1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1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1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1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1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1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2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2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2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2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2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2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2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2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2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2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3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3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3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3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3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3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3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3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3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3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4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4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4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4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4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4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4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4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4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4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5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5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5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5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5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5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5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5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5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5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6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6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6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6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6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6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6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6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6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6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7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7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7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7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7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7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7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7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7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7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8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8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8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8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8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8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8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8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8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8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9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9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9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9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9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9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9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9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9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29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0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0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0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0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0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0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0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0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0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0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1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1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1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1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1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1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1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1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1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1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2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2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2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2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2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2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2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2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2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2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3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3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3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3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3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3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3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3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3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3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4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4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4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4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4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4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4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4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4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4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5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5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5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5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5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5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5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5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5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5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6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6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6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6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6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6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6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6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6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6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7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7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7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7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7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7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7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7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7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7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8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8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8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8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8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8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8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8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8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8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9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9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9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9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9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9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9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9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9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39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0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0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0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0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0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0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0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0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0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0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1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1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1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1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1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1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1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1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1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1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2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2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2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2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2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2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2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2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2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2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3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3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3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3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3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3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3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3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3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3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4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4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4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4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4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4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4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4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4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4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5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5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5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5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5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5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5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5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5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5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6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6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6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6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6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6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6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6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6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6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7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7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7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7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7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7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7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7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7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7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8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8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8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8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8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8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8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8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8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8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9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9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9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9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9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9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9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9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9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49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0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0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0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0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0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0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0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0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0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0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1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1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1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1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1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1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1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1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1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1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2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2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2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2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2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2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2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2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2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2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3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3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3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3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3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3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3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3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3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3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4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4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4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4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4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4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4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4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4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4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5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5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5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5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5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5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5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5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5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5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6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6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6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6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6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6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6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6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6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6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7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7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7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7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7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7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7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7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7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7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8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8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8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8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8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8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8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8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8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8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9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9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9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9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9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9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9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9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9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59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0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0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0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0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0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0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0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0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0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0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1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1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1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1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1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1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1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1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1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1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2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2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2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2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2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2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2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2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2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2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3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3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3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3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3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3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3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3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3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3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4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4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4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4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4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4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4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4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4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4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5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5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5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5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5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5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5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5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5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5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6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6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6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6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6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6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6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6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6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6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7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7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7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7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7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7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7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7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7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7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8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8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8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8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8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8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8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8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8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8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9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9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9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9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9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9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9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9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9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69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0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0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0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0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0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0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0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0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0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0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1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1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1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1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1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1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1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1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1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1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2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2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2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2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2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2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2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2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2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2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3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3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3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3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3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3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3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3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3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3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4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4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4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4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4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4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4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4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4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4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5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5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5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5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5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5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5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5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5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5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6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6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6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6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6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6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6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6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6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6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7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7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7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7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7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7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7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7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7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7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8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8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8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8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8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8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8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8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8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8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9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9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9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9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9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9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9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9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9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79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0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0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0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0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0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0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0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0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0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0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1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1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1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1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1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1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1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1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1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1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2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2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2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2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2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2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2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2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2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2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3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3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3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3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3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3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3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3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3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3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4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4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4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4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4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4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4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4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4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4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5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5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5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5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5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5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5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5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5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5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6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6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6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6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6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6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6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6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6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6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7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7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7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7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7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7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7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7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7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7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8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8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8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8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8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8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8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8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8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8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9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9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9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9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9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9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9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9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9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89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0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0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0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0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0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0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0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0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0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0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1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1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1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1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1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1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1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1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1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1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2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2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2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2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2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2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2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2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2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2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3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3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3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3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3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3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3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3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3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3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4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4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4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4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4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4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4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4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4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4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5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5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5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5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5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5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5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5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5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5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6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6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6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6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6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6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6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6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6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6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7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7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7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7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7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7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7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7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7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7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8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8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8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8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8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8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8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8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8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8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9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9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9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9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9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9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9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9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9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399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0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0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0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0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0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0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0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0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0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0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1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1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1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1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1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1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1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1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1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1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2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2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2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2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2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2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2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2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2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2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3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3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3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3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3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3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3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3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3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3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4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4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4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4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4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4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4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4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4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4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5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5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5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5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5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5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5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5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5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5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6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6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6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6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6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6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6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6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6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6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7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7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7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7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7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7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7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7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7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7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8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8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8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8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8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8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8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8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8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8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9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9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9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9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9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9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9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9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9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09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0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0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0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0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0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0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0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0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0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0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1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1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1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1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1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1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1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1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1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1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2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2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2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2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2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2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2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2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2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2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3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3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3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3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3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3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3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3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3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3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4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4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4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4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4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4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4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4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4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4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5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5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5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5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5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5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5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5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5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5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6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6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6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6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6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6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6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6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6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6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7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7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7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7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7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7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7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7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7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7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8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8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8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8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8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8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8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8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8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8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9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9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9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9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9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9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9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9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9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19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0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0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0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0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0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0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0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0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0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0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1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1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1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1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1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1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1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1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1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1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2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2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2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2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2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2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2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2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2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2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3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3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3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3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3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3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3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3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3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3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4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4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4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4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4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4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4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4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4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4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5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5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5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5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5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5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5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5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5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5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6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6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6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6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6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6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6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6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6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6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7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7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7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7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7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7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7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7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7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7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8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8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8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8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8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8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8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8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8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8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9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9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9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9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9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9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9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9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9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29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0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0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0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0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0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0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0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0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0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0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1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1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1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1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1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1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1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1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1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1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2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2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2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2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2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2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2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2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2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2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3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3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3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3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3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3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3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3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3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3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4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4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4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4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4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4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4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4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4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4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5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5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5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5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5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5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5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5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5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5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6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6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6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6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6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6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6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6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6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6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7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7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7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7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7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7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7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7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7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7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8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8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8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8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8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8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8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8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8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8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9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9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9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9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9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9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9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9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9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39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0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0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0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0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0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0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0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0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0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0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1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1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1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1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1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1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1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1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1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1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2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2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2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2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2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2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2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2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2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2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3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3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3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3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3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3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3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3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3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3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4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4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4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4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4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4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4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4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4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4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5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5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5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5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5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5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5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5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5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5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6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6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6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6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6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6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6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6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6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6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7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7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7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7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7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7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7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7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7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7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8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8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8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8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8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8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8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8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8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8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9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9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9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9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9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9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9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9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9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49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0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0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0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0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0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0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0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0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0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0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1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1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1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1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1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1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1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1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1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1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2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2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2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2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2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2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2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2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2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2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3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3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3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3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3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3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3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3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3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3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4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4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4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4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4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4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4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4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4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4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5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5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5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5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5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5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5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5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5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5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6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6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6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6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6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6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6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6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6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6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7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7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7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7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7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7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7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7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7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7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8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8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8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8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8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8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8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8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8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8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9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9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9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9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9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9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9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9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9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59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0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0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0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0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0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0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0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0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0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0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1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1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1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1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1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1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1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1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1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1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2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2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2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2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2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2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2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2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2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2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3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3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3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3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3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3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3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3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3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3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4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4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4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4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4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4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4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4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4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4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5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5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5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5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5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5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5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5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5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5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6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6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6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6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6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6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6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6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6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6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7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7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7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7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7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7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7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7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7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7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8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8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8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8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8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8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8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8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8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8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9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9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9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9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9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9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9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9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9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69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0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0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0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0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0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0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0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0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0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0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1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1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1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1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1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1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1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1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1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1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2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2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2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2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2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2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2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2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2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2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3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3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3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3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3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3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3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3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3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3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4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4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4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4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4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4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4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4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4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4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5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5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5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5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5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5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5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5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5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5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6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6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6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6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6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6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6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6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6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6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7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7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7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7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7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7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7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7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7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7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8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8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8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8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8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8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8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8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8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8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9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9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9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9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9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9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9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9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9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79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0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0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0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0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0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0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0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0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0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0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1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1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1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1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1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1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1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1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1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1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2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2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2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2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2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2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2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2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2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2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3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3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3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3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3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3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3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3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3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3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4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4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4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4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4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4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4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4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4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4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5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5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5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5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5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5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5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5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5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5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6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6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6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6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6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6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6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6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6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6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7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7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7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7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7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7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7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7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7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7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8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8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8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8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8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8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8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8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8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8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9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9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9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9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9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9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9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9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9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89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0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0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0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0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0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0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0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0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0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0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1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1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1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1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1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1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1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1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1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1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2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2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2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2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2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2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2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2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2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2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3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3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3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3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3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3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3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3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3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3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4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4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4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4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4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4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4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4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4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4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5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5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5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5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5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5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5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5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5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5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6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6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6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6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6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6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6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6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6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6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7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7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7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7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7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7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7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7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7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7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8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8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8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8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8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8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8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8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8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8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9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9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9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9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9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9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9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9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9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499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0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0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0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0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0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0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0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0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0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0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1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1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1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1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1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1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1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1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1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1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2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2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2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2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2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2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2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2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2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2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3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3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3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3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3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3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3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3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3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3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4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4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4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4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4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4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4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4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4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4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5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5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5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5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5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5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5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5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5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5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6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6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6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6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6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6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6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6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6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6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7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7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7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7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7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7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7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7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7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7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8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8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8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8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8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8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8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8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8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8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9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9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9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9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9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9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9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9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9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09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0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0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0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0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0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0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0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0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0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0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1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1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1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1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1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1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1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1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1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1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2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2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2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2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2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2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2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2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2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2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3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3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3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3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3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3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3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3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3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3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4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4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4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4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4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4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4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4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4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4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5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5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5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5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5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5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5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5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5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5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6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6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6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6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6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6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6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6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6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6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7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7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7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7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7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7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7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7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7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7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8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8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8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8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8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8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8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8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8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8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9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9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9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9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9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9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9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9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9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19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0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0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0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0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0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0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0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0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0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0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1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1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1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1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1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1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1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1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1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1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2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2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2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2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2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2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2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2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2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2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3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3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3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3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3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3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3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3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3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3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4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4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4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4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4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4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4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4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4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4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5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5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5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5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5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5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5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5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5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5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6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6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6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6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6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6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6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6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6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6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7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7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7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7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7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7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7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7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7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7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8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8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8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8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8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8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8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8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8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8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9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9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9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9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9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9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9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9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9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29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0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0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0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0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0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0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0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0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0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0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1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1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1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1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1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1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1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1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1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1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2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2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2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2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2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2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2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2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2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2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3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3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3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3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3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3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3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3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3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3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4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4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4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4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4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4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4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4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4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4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5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5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5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5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5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5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5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5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5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5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6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6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6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6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6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6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6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6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6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6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7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7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7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7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7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7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7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7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7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7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8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8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8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8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8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8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8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8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8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8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9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9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9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9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9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9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9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9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9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39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0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0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0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0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0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0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0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0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0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0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1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1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1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1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1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1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1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1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1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1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2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2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2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2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2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2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2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2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2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2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3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3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3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3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3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3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3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3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3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3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4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4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4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4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4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4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4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4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4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4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5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5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5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5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5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5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5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5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5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5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6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6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6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6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6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6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6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6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6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6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7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7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7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7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7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7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7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7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7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7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8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8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8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8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8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8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8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8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8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8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9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9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9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9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9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9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9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9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9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49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0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0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0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0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0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0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0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0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0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0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1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1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1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1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1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1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1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1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1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1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2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2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2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2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2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2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2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2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2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2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3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3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3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3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3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3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3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3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3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3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4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4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4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4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4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4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4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4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4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4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5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5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5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5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5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5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5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5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5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5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6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6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6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6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6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6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6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6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6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6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7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7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7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7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7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7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7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7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7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7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8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8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8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8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8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8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8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8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8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8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9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9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9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9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9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9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9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9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9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59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0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0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0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0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0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0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0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0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0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0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1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1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1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1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1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1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1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1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1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1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2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2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2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2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2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2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2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2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2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2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3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3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3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3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3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3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3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3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3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3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4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4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4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4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4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4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4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4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4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4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5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5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5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5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5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5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5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5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5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5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6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6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6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6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6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6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6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6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6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6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7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7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7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7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7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7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7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7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7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7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8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8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8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8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8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8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8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8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8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8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9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9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9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9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9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9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9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9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9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69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0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0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0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0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0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0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0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0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0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0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1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1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1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1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1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1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1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1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1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1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2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2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2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2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2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2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2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2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2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2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3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3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3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3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3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3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3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3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3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3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4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4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4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4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4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4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4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4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4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4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5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5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5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5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5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5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5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5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5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5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6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6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6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6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6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6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6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6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6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6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7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7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7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7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7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7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7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7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7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7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8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8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8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8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8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8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8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8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8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8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9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9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9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9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9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9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9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9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9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79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0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0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0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0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0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0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0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0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0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0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1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1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1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1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1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1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1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1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1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1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2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2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2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2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2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2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2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2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2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2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3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3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3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3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3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3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3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3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3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3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4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4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4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4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4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4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4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4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4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4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5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5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5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5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5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5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5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5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5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5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6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6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6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6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6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6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6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6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6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6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7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7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7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7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7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7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7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7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7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7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8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8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8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8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8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8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8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8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8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8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9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9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9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9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9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9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9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9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9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89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0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0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0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0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0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0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0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0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0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0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1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1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1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1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1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1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1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1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1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1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2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2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2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2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2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2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2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2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2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2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3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3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3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3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3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3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3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3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3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3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4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4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4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4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4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4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4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4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4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4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5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5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5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5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5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5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5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5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5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5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6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6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6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6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6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6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6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6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6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6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7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7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7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7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7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7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7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7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7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7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8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8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8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8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8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8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8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8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8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8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9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9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9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9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9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9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9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9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9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599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0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0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0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0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0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0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0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0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0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0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1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1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1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1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1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1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1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1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1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1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2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2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2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2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2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2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2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2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2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2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3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3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3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3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3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3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3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3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3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3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4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4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4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4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4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4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4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4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4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4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5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5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5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5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5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5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5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5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5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5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6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6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6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6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6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6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6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6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6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6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7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7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7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7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7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7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7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7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7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7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8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8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8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8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8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8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8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8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8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8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9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9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9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9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9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9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9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9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9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09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0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0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0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0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0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0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0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0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0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0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1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1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1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1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1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1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1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1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1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1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2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2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2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2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2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2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2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2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2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2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3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3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3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3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3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3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3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3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3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3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4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4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4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4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4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4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4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4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4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4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5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5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5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5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5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5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5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5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5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5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6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6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6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6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6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6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6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6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6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6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7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7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7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7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7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7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7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7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7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7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8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8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8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8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8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8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8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8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8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8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9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9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9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9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9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9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9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9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9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19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0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0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0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0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0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0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0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0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0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0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1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1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1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1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1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1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1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1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1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1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2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2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2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2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2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2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2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2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2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2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3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3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3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3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3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3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3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3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3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3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4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4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4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4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4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4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4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4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4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4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5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5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5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5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5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5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5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5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5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5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6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6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6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6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6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6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6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6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6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6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7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7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7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7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7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7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7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7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7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7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8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8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8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8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8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8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8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8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8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8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9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9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9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9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9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9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9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9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9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29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0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0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0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0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0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0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0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0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0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0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1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1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1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1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1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1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1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1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1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1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2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2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2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2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2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2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2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2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2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2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3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3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3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3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3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3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3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3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3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3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4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4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4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4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4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4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4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4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4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4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5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5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5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5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5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5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5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5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5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5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6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6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6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6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6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6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6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6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6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6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7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7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7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7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7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7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7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7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7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7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8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8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8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8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8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8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8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8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8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8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9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9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9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9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9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9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9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9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9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39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0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0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0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0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0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0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0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0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0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0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1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1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1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1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1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1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1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1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1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1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2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2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2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2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2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2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2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2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2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2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3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3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3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3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3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3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3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3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3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3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4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4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4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4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4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4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4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4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4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4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5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5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5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5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5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5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5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5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5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5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6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6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6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6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6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6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6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6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6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6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7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7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7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7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7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7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7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7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7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7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8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8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8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8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8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8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8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8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8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8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9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9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9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9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9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9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9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9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9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49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0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0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0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0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0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0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0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0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0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0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1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1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1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1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1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1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1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1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1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1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2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2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2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2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2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2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2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2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2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2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3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3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3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3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3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3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3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3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3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3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4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4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4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4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4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4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4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4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4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4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5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5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5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5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5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5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5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5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5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5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6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6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6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6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6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6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6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6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6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6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7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7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7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7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7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7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7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7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7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7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8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8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8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8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8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8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8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8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8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8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9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9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9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9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9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9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9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9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9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59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0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0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0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0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0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0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0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0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0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0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1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1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1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1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1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1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1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1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1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1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2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2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2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2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2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2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2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2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2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2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3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3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3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3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3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3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3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3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3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3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4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4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4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4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4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4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4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4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4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4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5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5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5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5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5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5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5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5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5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5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6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6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6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6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6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6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6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6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6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6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7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7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7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7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7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7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7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7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7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7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8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8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8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8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8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8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8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8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8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8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9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9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9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9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9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9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9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9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9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69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0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0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0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0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0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0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0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0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0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0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1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1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1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1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1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1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1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1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1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1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2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2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2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2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2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2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2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2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2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2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3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3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3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3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3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3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3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3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3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3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4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4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4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4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4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4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4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4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4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4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5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5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5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5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5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5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5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5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5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5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6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6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6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6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6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6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6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6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6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6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7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7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7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7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7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7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7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7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7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7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8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8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8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8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8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8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8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8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8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8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9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9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9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9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9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9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9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9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9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79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0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0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0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0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0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0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0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0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0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0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1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1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1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1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1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1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1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1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1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1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2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2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2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2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2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2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2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2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2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2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3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3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3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3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3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3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3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3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3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3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4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4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4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4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4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4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4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4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4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4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5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5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5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5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5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5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5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5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5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5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6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6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6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6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6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6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6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6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6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6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7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7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7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7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7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7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7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7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7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7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8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8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8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8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8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8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8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8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8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8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9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9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9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9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9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9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9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9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9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89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0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0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0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0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0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0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0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0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0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0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1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1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1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1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1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1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1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1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18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19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20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21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22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23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24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25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26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27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2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2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3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3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3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3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3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3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3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3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3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3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4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4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4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4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4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4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4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4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4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4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5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5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5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5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5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5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5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5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5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5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6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6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6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6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6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6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6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6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6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6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7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7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7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7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7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7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7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7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7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7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8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8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8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8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8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8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8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8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8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8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9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9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9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9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9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9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9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9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9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699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0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0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0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0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0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0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0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0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0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0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1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1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1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1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1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1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1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1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1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1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2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2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2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2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2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2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2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2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2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2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3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3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3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3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3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3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3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3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3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3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4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4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4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4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4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4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4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4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4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4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5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5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5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5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5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5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5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5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5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5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6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6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6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6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6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6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6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6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6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6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7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7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7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7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7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7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7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7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7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7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8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8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8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8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8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8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8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87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88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89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90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91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92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93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94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95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96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9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9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09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0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0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0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0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0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0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0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0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0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0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1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1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1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1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1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1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1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1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1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1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2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2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2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2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2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2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2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2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2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2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3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3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3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3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3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3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3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3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3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3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4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4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4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4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4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4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4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4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4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4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5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5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5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5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5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5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5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5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5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5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6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6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6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6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6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6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6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6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6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6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7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7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7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7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7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7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7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7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7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7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8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8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8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8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8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8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8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8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8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8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9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9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9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9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9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9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9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9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9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19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0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0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0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0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0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0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0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0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0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0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1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1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1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1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1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1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1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1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1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1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2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2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2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2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2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2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2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2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2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2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3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3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3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3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3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3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3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3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3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3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4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4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4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4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4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4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4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4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4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4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5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5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5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5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5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5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56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57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58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59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60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61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62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63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64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65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6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6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6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6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7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7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7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7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7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7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7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7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7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7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8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8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8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8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8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8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8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8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8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8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9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9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9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9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9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9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9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9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9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29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0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0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0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0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0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0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0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0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0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0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1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1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1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1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1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1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1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1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1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1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2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2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2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2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2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2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2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2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2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2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3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3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3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3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3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3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3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3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3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3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4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4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4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4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4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4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4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4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4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4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5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5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5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5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5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5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5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5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5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5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6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6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6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6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6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6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6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6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6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6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7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7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7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7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7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7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7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7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7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7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8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8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8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8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8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8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8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8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8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8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9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9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9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9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9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9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9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9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9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39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0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0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0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0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0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0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0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0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0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0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1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1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1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1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1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1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1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1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1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1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2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2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2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2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2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25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26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27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28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29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30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31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32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33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34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3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3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3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3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3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4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4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4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4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4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4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4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4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4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4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5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5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5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5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5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5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5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5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5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5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6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6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6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6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6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6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6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6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6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6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7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7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7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7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7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7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7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7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7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7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8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8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8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8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8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8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8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8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8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8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9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9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9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9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9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9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9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9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9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49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0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0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0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0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0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0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0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0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0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0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1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1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1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1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1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1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1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1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1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1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2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2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2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2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2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2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2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2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2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2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3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3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3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3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3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3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3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3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3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3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4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4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4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4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4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4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4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4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4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4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5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5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5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5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5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5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5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5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5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5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6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6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6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6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6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6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6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6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6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6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7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7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7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7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7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7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7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7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7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7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8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8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8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8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8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8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8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8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8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8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9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9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9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9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94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95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96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97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98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599" name="Text Box 1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600" name="Text Box 2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601" name="Text Box 8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602" name="Text Box 9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104775</xdr:colOff>
      <xdr:row>3</xdr:row>
      <xdr:rowOff>114300</xdr:rowOff>
    </xdr:to>
    <xdr:sp>
      <xdr:nvSpPr>
        <xdr:cNvPr id="7603" name="Text Box 14"/>
        <xdr:cNvSpPr txBox="1">
          <a:spLocks noChangeArrowheads="1"/>
        </xdr:cNvSpPr>
      </xdr:nvSpPr>
      <xdr:spPr>
        <a:xfrm>
          <a:off x="3019425" y="13811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31"/>
  <sheetViews>
    <sheetView showGridLines="0" tabSelected="1" topLeftCell="A2" workbookViewId="0">
      <selection activeCell="K11" sqref="K11"/>
    </sheetView>
  </sheetViews>
  <sheetFormatPr defaultColWidth="9" defaultRowHeight="14.25"/>
  <cols>
    <col min="1" max="1" width="7.375" customWidth="1"/>
    <col min="2" max="2" width="18.375" customWidth="1"/>
    <col min="3" max="3" width="13.875" customWidth="1"/>
    <col min="4" max="4" width="25.25" customWidth="1"/>
    <col min="5" max="5" width="9.125" customWidth="1"/>
    <col min="6" max="6" width="11.875" customWidth="1"/>
    <col min="7" max="7" width="6.25" customWidth="1"/>
    <col min="8" max="8" width="10.125" customWidth="1"/>
    <col min="9" max="9" width="11.875" customWidth="1"/>
    <col min="10" max="10" width="14.125" customWidth="1"/>
    <col min="11" max="11" width="12" customWidth="1"/>
    <col min="12" max="12" width="13.375" customWidth="1"/>
    <col min="13" max="17" width="5.75" customWidth="1"/>
    <col min="18" max="22" width="3.25" customWidth="1"/>
  </cols>
  <sheetData>
    <row r="1" ht="42" customHeight="1" spans="2:9">
      <c r="B1" s="1" t="s">
        <v>0</v>
      </c>
      <c r="C1" s="1"/>
      <c r="D1" s="1"/>
      <c r="E1" s="1"/>
      <c r="F1" s="1"/>
      <c r="G1" s="1"/>
      <c r="H1" s="1"/>
      <c r="I1" s="1"/>
    </row>
    <row r="2" ht="49.5" spans="2:10">
      <c r="B2" s="2" t="s">
        <v>1</v>
      </c>
      <c r="C2" s="2"/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9"/>
    </row>
    <row r="3" ht="17.25" spans="2:11">
      <c r="B3" s="3" t="s">
        <v>8</v>
      </c>
      <c r="C3" s="3" t="s">
        <v>9</v>
      </c>
      <c r="D3" s="4" t="s">
        <v>10</v>
      </c>
      <c r="E3" s="4" t="s">
        <v>11</v>
      </c>
      <c r="F3" s="4">
        <v>2</v>
      </c>
      <c r="G3" s="5">
        <v>2</v>
      </c>
      <c r="H3" s="6">
        <v>450</v>
      </c>
      <c r="I3" s="6">
        <f>F3*H3*G3</f>
        <v>1800</v>
      </c>
      <c r="J3" s="40"/>
      <c r="K3" s="41"/>
    </row>
    <row r="4" ht="15" customHeight="1" spans="2:11">
      <c r="B4" s="4" t="s">
        <v>12</v>
      </c>
      <c r="C4" s="4" t="s">
        <v>9</v>
      </c>
      <c r="D4" s="4" t="s">
        <v>10</v>
      </c>
      <c r="E4" s="4" t="s">
        <v>11</v>
      </c>
      <c r="F4" s="4">
        <v>0</v>
      </c>
      <c r="G4" s="5">
        <v>0</v>
      </c>
      <c r="H4" s="6">
        <v>0</v>
      </c>
      <c r="I4" s="6">
        <f>F4*H4*G4</f>
        <v>0</v>
      </c>
      <c r="J4" s="40"/>
      <c r="K4" s="41"/>
    </row>
    <row r="5" ht="17.25" spans="2:10">
      <c r="B5" s="7" t="s">
        <v>13</v>
      </c>
      <c r="C5" s="7"/>
      <c r="D5" s="7"/>
      <c r="E5" s="7"/>
      <c r="F5" s="7"/>
      <c r="G5" s="7"/>
      <c r="H5" s="7"/>
      <c r="I5" s="42">
        <f>SUM(I3:I4)</f>
        <v>1800</v>
      </c>
      <c r="J5" s="43"/>
    </row>
    <row r="6" ht="17.25" spans="2:10">
      <c r="B6" s="8" t="s">
        <v>14</v>
      </c>
      <c r="C6" s="4" t="s">
        <v>15</v>
      </c>
      <c r="D6" s="4" t="s">
        <v>16</v>
      </c>
      <c r="E6" s="4" t="s">
        <v>17</v>
      </c>
      <c r="F6" s="4">
        <v>0</v>
      </c>
      <c r="G6" s="5">
        <v>0</v>
      </c>
      <c r="H6" s="6">
        <v>0</v>
      </c>
      <c r="I6" s="6">
        <f>H6*G6*F6</f>
        <v>0</v>
      </c>
      <c r="J6" s="44"/>
    </row>
    <row r="7" ht="17.25" spans="2:10">
      <c r="B7" s="7"/>
      <c r="C7" s="7"/>
      <c r="D7" s="7"/>
      <c r="E7" s="9"/>
      <c r="F7" s="9"/>
      <c r="G7" s="9"/>
      <c r="H7" s="9"/>
      <c r="I7" s="45">
        <f>SUM(I6:I6)</f>
        <v>0</v>
      </c>
      <c r="J7" s="43"/>
    </row>
    <row r="8" ht="16.5" customHeight="1" spans="2:14">
      <c r="B8" s="10" t="s">
        <v>18</v>
      </c>
      <c r="C8" s="4" t="s">
        <v>19</v>
      </c>
      <c r="D8" s="11" t="s">
        <v>20</v>
      </c>
      <c r="E8" s="3" t="s">
        <v>21</v>
      </c>
      <c r="F8" s="10">
        <v>0</v>
      </c>
      <c r="G8" s="12">
        <v>0</v>
      </c>
      <c r="H8" s="13">
        <v>0</v>
      </c>
      <c r="I8" s="13">
        <f>F8*H8</f>
        <v>0</v>
      </c>
      <c r="J8" s="46"/>
      <c r="K8" s="47"/>
      <c r="L8" s="48"/>
      <c r="M8" s="47"/>
      <c r="N8" s="47"/>
    </row>
    <row r="9" ht="16.5" customHeight="1" spans="2:14">
      <c r="B9" s="14"/>
      <c r="C9" s="4" t="s">
        <v>22</v>
      </c>
      <c r="D9" s="11" t="s">
        <v>23</v>
      </c>
      <c r="E9" s="15"/>
      <c r="F9" s="16"/>
      <c r="G9" s="17"/>
      <c r="H9" s="18"/>
      <c r="I9" s="18"/>
      <c r="J9" s="46"/>
      <c r="K9" s="49"/>
      <c r="L9" s="49"/>
      <c r="M9" s="49"/>
      <c r="N9" s="49"/>
    </row>
    <row r="10" ht="17.25" hidden="1" customHeight="1" spans="2:14">
      <c r="B10" s="16"/>
      <c r="C10" s="4" t="s">
        <v>24</v>
      </c>
      <c r="D10" s="11"/>
      <c r="E10" s="15" t="s">
        <v>25</v>
      </c>
      <c r="F10" s="16"/>
      <c r="G10" s="17">
        <v>2</v>
      </c>
      <c r="H10" s="19"/>
      <c r="I10" s="18"/>
      <c r="J10" s="39"/>
      <c r="K10" s="49"/>
      <c r="L10" s="49"/>
      <c r="M10" s="49"/>
      <c r="N10" s="49"/>
    </row>
    <row r="11" ht="17.25" spans="2:10">
      <c r="B11" s="7" t="s">
        <v>26</v>
      </c>
      <c r="C11" s="7"/>
      <c r="D11" s="7"/>
      <c r="E11" s="7"/>
      <c r="F11" s="7"/>
      <c r="G11" s="7"/>
      <c r="H11" s="7"/>
      <c r="I11" s="42">
        <f>SUM(I8:I9)</f>
        <v>0</v>
      </c>
      <c r="J11" s="39"/>
    </row>
    <row r="12" ht="17.25" spans="2:10">
      <c r="B12" s="8" t="s">
        <v>27</v>
      </c>
      <c r="C12" s="4" t="s">
        <v>28</v>
      </c>
      <c r="D12" s="20" t="s">
        <v>29</v>
      </c>
      <c r="E12" s="4" t="s">
        <v>30</v>
      </c>
      <c r="F12" s="4">
        <v>0</v>
      </c>
      <c r="G12" s="5">
        <v>0</v>
      </c>
      <c r="H12" s="21">
        <v>0</v>
      </c>
      <c r="I12" s="6">
        <f>H12*F12*G12</f>
        <v>0</v>
      </c>
      <c r="J12" s="50"/>
    </row>
    <row r="13" ht="23.25" spans="2:16">
      <c r="B13" s="7" t="s">
        <v>31</v>
      </c>
      <c r="C13" s="7"/>
      <c r="D13" s="7"/>
      <c r="E13" s="7"/>
      <c r="F13" s="7"/>
      <c r="G13" s="7"/>
      <c r="H13" s="7"/>
      <c r="I13" s="42">
        <f>SUM(I12:I12)</f>
        <v>0</v>
      </c>
      <c r="J13" s="39"/>
      <c r="M13" s="51"/>
      <c r="N13" s="51"/>
      <c r="O13" s="51"/>
      <c r="P13" s="52"/>
    </row>
    <row r="14" ht="20.25" spans="2:16">
      <c r="B14" s="4" t="s">
        <v>32</v>
      </c>
      <c r="C14" s="4" t="s">
        <v>33</v>
      </c>
      <c r="D14" s="4" t="s">
        <v>34</v>
      </c>
      <c r="E14" s="4" t="s">
        <v>35</v>
      </c>
      <c r="F14" s="8">
        <v>0</v>
      </c>
      <c r="G14" s="5">
        <v>0</v>
      </c>
      <c r="H14" s="21">
        <v>0</v>
      </c>
      <c r="I14" s="6">
        <f t="shared" ref="I14:I19" si="0">F14*H14</f>
        <v>0</v>
      </c>
      <c r="J14" s="39"/>
      <c r="M14" s="51"/>
      <c r="N14" s="51"/>
      <c r="O14" s="51"/>
      <c r="P14" s="51"/>
    </row>
    <row r="15" ht="20.25" hidden="1" customHeight="1" spans="2:16">
      <c r="B15" s="4"/>
      <c r="C15" s="4" t="s">
        <v>36</v>
      </c>
      <c r="D15" s="4" t="s">
        <v>37</v>
      </c>
      <c r="E15" s="4" t="s">
        <v>35</v>
      </c>
      <c r="F15" s="8">
        <v>0</v>
      </c>
      <c r="G15" s="5">
        <v>1</v>
      </c>
      <c r="H15" s="21">
        <v>380</v>
      </c>
      <c r="I15" s="6">
        <f t="shared" si="0"/>
        <v>0</v>
      </c>
      <c r="J15" s="39"/>
      <c r="M15" s="51"/>
      <c r="N15" s="51"/>
      <c r="O15" s="51"/>
      <c r="P15" s="51"/>
    </row>
    <row r="16" ht="17.25" spans="2:10">
      <c r="B16" s="7" t="s">
        <v>38</v>
      </c>
      <c r="C16" s="7"/>
      <c r="D16" s="7"/>
      <c r="E16" s="7"/>
      <c r="F16" s="7"/>
      <c r="G16" s="7"/>
      <c r="H16" s="7"/>
      <c r="I16" s="42">
        <f>SUM(I14:I15)</f>
        <v>0</v>
      </c>
      <c r="J16" s="39"/>
    </row>
    <row r="17" ht="17.25" hidden="1" customHeight="1" spans="2:15">
      <c r="B17" s="4" t="s">
        <v>39</v>
      </c>
      <c r="C17" s="4" t="s">
        <v>40</v>
      </c>
      <c r="D17" s="4" t="s">
        <v>41</v>
      </c>
      <c r="E17" s="4" t="s">
        <v>42</v>
      </c>
      <c r="F17" s="4">
        <v>10</v>
      </c>
      <c r="G17" s="5">
        <v>1</v>
      </c>
      <c r="H17" s="21">
        <v>0</v>
      </c>
      <c r="I17" s="6">
        <f t="shared" ref="I17:I21" si="1">F17*H17*G17</f>
        <v>0</v>
      </c>
      <c r="J17" s="39"/>
      <c r="K17" s="47"/>
      <c r="L17" s="47"/>
      <c r="M17" s="47"/>
      <c r="N17" s="47"/>
      <c r="O17" s="47"/>
    </row>
    <row r="18" ht="17.25" spans="2:15">
      <c r="B18" s="8" t="s">
        <v>43</v>
      </c>
      <c r="C18" s="4" t="s">
        <v>44</v>
      </c>
      <c r="D18" s="11" t="s">
        <v>45</v>
      </c>
      <c r="E18" s="4" t="s">
        <v>25</v>
      </c>
      <c r="F18" s="8">
        <v>0</v>
      </c>
      <c r="G18" s="5">
        <v>0</v>
      </c>
      <c r="H18" s="6">
        <v>0</v>
      </c>
      <c r="I18" s="6">
        <f t="shared" si="0"/>
        <v>0</v>
      </c>
      <c r="J18" s="39"/>
      <c r="K18" s="47"/>
      <c r="L18" s="47"/>
      <c r="M18" s="47"/>
      <c r="N18" s="47"/>
      <c r="O18" s="47"/>
    </row>
    <row r="19" ht="17.25" hidden="1" customHeight="1" spans="2:14">
      <c r="B19" s="10" t="s">
        <v>46</v>
      </c>
      <c r="C19" s="4" t="s">
        <v>44</v>
      </c>
      <c r="D19" s="4" t="s">
        <v>47</v>
      </c>
      <c r="E19" s="4" t="s">
        <v>25</v>
      </c>
      <c r="F19" s="8">
        <v>3</v>
      </c>
      <c r="G19" s="5">
        <v>3</v>
      </c>
      <c r="H19" s="21"/>
      <c r="I19" s="6">
        <f t="shared" si="0"/>
        <v>0</v>
      </c>
      <c r="J19" s="39"/>
      <c r="K19" s="47"/>
      <c r="L19" s="49"/>
      <c r="M19" s="49"/>
      <c r="N19" s="49"/>
    </row>
    <row r="20" ht="17.25" hidden="1" customHeight="1" spans="2:14">
      <c r="B20" s="14"/>
      <c r="C20" s="4" t="s">
        <v>48</v>
      </c>
      <c r="D20" s="4" t="s">
        <v>49</v>
      </c>
      <c r="E20" s="4" t="s">
        <v>25</v>
      </c>
      <c r="F20" s="4">
        <v>3</v>
      </c>
      <c r="G20" s="5">
        <v>3</v>
      </c>
      <c r="H20" s="6"/>
      <c r="I20" s="6">
        <f t="shared" si="1"/>
        <v>0</v>
      </c>
      <c r="J20" s="39"/>
      <c r="K20" s="47"/>
      <c r="L20" s="49"/>
      <c r="M20" s="49"/>
      <c r="N20" s="49"/>
    </row>
    <row r="21" ht="17.25" hidden="1" customHeight="1" spans="2:14">
      <c r="B21" s="16"/>
      <c r="C21" s="4" t="s">
        <v>50</v>
      </c>
      <c r="D21" s="4" t="s">
        <v>51</v>
      </c>
      <c r="E21" s="4" t="s">
        <v>25</v>
      </c>
      <c r="F21" s="4">
        <v>3</v>
      </c>
      <c r="G21" s="22">
        <v>3</v>
      </c>
      <c r="H21" s="6"/>
      <c r="I21" s="6">
        <f t="shared" si="1"/>
        <v>0</v>
      </c>
      <c r="J21" s="39"/>
      <c r="K21" s="47"/>
      <c r="L21" s="49"/>
      <c r="M21" s="49"/>
      <c r="N21" s="49"/>
    </row>
    <row r="22" ht="17.25" spans="2:10">
      <c r="B22" s="7" t="s">
        <v>52</v>
      </c>
      <c r="C22" s="7"/>
      <c r="D22" s="7"/>
      <c r="E22" s="7"/>
      <c r="F22" s="7"/>
      <c r="G22" s="7"/>
      <c r="H22" s="7"/>
      <c r="I22" s="42">
        <f>SUM(I17:I21)</f>
        <v>0</v>
      </c>
      <c r="J22" s="39"/>
    </row>
    <row r="23" ht="17.25" spans="2:10">
      <c r="B23" s="23" t="s">
        <v>53</v>
      </c>
      <c r="C23" s="24" t="s">
        <v>54</v>
      </c>
      <c r="D23" s="25"/>
      <c r="E23" s="25"/>
      <c r="F23" s="25"/>
      <c r="G23" s="25"/>
      <c r="H23" s="25"/>
      <c r="I23" s="53"/>
      <c r="J23" s="39"/>
    </row>
    <row r="24" ht="17.25" spans="2:10">
      <c r="B24" s="26" t="s">
        <v>55</v>
      </c>
      <c r="C24" s="27">
        <f>I5+I7+I11+I13+I16+I22</f>
        <v>1800</v>
      </c>
      <c r="D24" s="28"/>
      <c r="E24" s="28"/>
      <c r="F24" s="28"/>
      <c r="G24" s="28"/>
      <c r="H24" s="28"/>
      <c r="I24" s="54"/>
      <c r="J24" s="39"/>
    </row>
    <row r="25" ht="16.5" spans="2:9">
      <c r="B25" s="26" t="s">
        <v>56</v>
      </c>
      <c r="C25" s="27">
        <f>C24*0.1</f>
        <v>180</v>
      </c>
      <c r="D25" s="28"/>
      <c r="E25" s="28"/>
      <c r="F25" s="28"/>
      <c r="G25" s="28"/>
      <c r="H25" s="28"/>
      <c r="I25" s="54"/>
    </row>
    <row r="26" ht="33" spans="2:15">
      <c r="B26" s="26" t="s">
        <v>57</v>
      </c>
      <c r="C26" s="27">
        <f>C24+C25</f>
        <v>1980</v>
      </c>
      <c r="D26" s="28"/>
      <c r="E26" s="28"/>
      <c r="F26" s="28"/>
      <c r="G26" s="28"/>
      <c r="H26" s="28"/>
      <c r="I26" s="54"/>
      <c r="J26" s="55"/>
      <c r="K26" s="56"/>
      <c r="L26" s="56"/>
      <c r="M26" s="56"/>
      <c r="N26" s="56"/>
      <c r="O26" s="56"/>
    </row>
    <row r="27" ht="33" spans="2:11">
      <c r="B27" s="29" t="s">
        <v>58</v>
      </c>
      <c r="C27" s="4" t="s">
        <v>59</v>
      </c>
      <c r="D27" s="30" t="s">
        <v>60</v>
      </c>
      <c r="E27" s="31"/>
      <c r="F27" s="32">
        <f>C26</f>
        <v>1980</v>
      </c>
      <c r="G27" s="33">
        <v>0.06</v>
      </c>
      <c r="H27" s="6">
        <f>F27*G27</f>
        <v>118.8</v>
      </c>
      <c r="I27" s="29" t="s">
        <v>58</v>
      </c>
      <c r="J27" s="57"/>
      <c r="K27" s="57"/>
    </row>
    <row r="28" ht="33" spans="2:11">
      <c r="B28" s="34" t="s">
        <v>61</v>
      </c>
      <c r="C28" s="35">
        <f>F27+H27</f>
        <v>2098.8</v>
      </c>
      <c r="D28" s="35"/>
      <c r="E28" s="35"/>
      <c r="F28" s="35"/>
      <c r="G28" s="35"/>
      <c r="H28" s="35"/>
      <c r="I28" s="35"/>
      <c r="J28" s="58"/>
      <c r="K28" s="58"/>
    </row>
    <row r="30" spans="4:8">
      <c r="D30" s="36"/>
      <c r="H30" s="37"/>
    </row>
    <row r="31" spans="4:8">
      <c r="D31" s="36"/>
      <c r="E31" s="36"/>
      <c r="F31" s="38"/>
      <c r="H31" s="37"/>
    </row>
  </sheetData>
  <mergeCells count="22">
    <mergeCell ref="B1:I1"/>
    <mergeCell ref="B5:H5"/>
    <mergeCell ref="B11:H11"/>
    <mergeCell ref="B13:H13"/>
    <mergeCell ref="B16:H16"/>
    <mergeCell ref="B22:H22"/>
    <mergeCell ref="C23:I23"/>
    <mergeCell ref="C24:I24"/>
    <mergeCell ref="C25:I25"/>
    <mergeCell ref="C26:I26"/>
    <mergeCell ref="J26:O26"/>
    <mergeCell ref="D27:E27"/>
    <mergeCell ref="C28:I28"/>
    <mergeCell ref="B8:B10"/>
    <mergeCell ref="B14:B15"/>
    <mergeCell ref="B19:B21"/>
    <mergeCell ref="E8:E9"/>
    <mergeCell ref="F8:F9"/>
    <mergeCell ref="G8:G9"/>
    <mergeCell ref="H8:H9"/>
    <mergeCell ref="I8:I9"/>
    <mergeCell ref="J8:J9"/>
  </mergeCells>
  <pageMargins left="0.75" right="0.75" top="1" bottom="1" header="0.511111111111111" footer="0.511111111111111"/>
  <pageSetup paperSize="9" firstPageNumber="4294963191" orientation="portrait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会务结算（中关村银行）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2018-09-14T05:48:08Z</dcterms:created>
  <dcterms:modified xsi:type="dcterms:W3CDTF">2018-09-14T05:48:35Z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