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<sst xmlns="http://schemas.openxmlformats.org/spreadsheetml/2006/main" count="91" uniqueCount="84">
  <si>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</si>
  <si>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</si>
  <si>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</si>
  <si>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</si>
  <si>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</si>
  <si>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</si>
  <si>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</si>
  <si>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</si>
  <si>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</si>
  <si>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</si>
  <si>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</si>
  <si>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</si>
  <si>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</si>
  <si>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</si>
  <si>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</si>
  <si>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</si>
  <si>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</si>
  <si>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</si>
  <si>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</si>
  <si>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</si>
  <si>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</si>
  <si>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</si>
  <si>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</si>
  <si>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</si>
  <si>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</si>
  <si>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</si>
  <si>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</si>
  <si>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</si>
  <si>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</si>
  <si>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</si>
  <si>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</si>
  <si>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</si>
  <si>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</si>
  <si>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</si>
  <si>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</si>
  <si>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</si>
  <si>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</si>
  <si>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</si>
  <si>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</si>
  <si>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</si>
  <si>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</si>
  <si>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</si>
  <si>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</si>
  <si>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</si>
  <si>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</si>
  <si>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</si>
  <si>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</si>
  <si>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</si>
  <si>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</si>
  <si>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</si>
  <si>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</si>
  <si>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</si>
  <si>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</si>
  <si>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</si>
  <si>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</si>
  <si>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</si>
  <si>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</si>
  <si>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</si>
  <si>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</si>
  <si>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</si>
  <si>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</si>
  <si>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</si>
  <si>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</si>
  <si>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</si>
  <si>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</si>
  <si>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</si>
  <si>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</si>
  <si>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</si>
  <si>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</si>
  <si>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</si>
  <si>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</si>
  <si>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</si>
  <si>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</si>
  <si>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</si>
  <si>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</si>
  <si>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</si>
  <si>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</si>
  <si>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</si>
  <si>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团号：HMQA-180111-BAR712</t>
    <phoneticPr fontId="12" type="noConversion"/>
  </si>
  <si>
    <t>会议日期：20180111</t>
    <phoneticPr fontId="12" type="noConversion"/>
  </si>
  <si>
    <t>陈玉妹</t>
    <phoneticPr fontId="12" type="noConversion"/>
  </si>
  <si>
    <t>12月22日高铁票</t>
    <phoneticPr fontId="12" type="noConversion"/>
  </si>
  <si>
    <r>
      <t>1</t>
    </r>
    <r>
      <rPr>
        <sz val="11"/>
        <color theme="1"/>
        <rFont val="宋体"/>
        <family val="3"/>
        <charset val="134"/>
        <scheme val="minor"/>
      </rPr>
      <t>2月23日高铁票</t>
    </r>
    <phoneticPr fontId="12" type="noConversion"/>
  </si>
  <si>
    <t>车队费用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</si>
</sst>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H60" sqref="H60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78</v>
      </c>
      <c r="I4" s="76"/>
      <c r="J4" s="75" t="s">
        <v>79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78.5</v>
      </c>
      <c r="G8" s="32">
        <v>0</v>
      </c>
      <c r="H8" s="32">
        <f t="shared" ref="H8:H45" si="0">F8+G8</f>
        <v>78.5</v>
      </c>
      <c r="I8" s="45" t="s">
        <v>81</v>
      </c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62</v>
      </c>
      <c r="G9" s="32">
        <v>0</v>
      </c>
      <c r="H9" s="32">
        <f t="shared" si="0"/>
        <v>62</v>
      </c>
      <c r="I9" s="45" t="s">
        <v>82</v>
      </c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900</v>
      </c>
      <c r="G10" s="32">
        <v>0</v>
      </c>
      <c r="H10" s="32">
        <f t="shared" si="0"/>
        <v>900</v>
      </c>
      <c r="I10" s="45" t="s">
        <v>83</v>
      </c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1040.5</v>
      </c>
      <c r="G13" s="35">
        <f t="shared" ref="G13:H13" si="1">SUM(G8:G12)</f>
        <v>0</v>
      </c>
      <c r="H13" s="35">
        <f t="shared" si="1"/>
        <v>1040.5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0">
        <v>4</v>
      </c>
      <c r="B22" s="54" t="s">
        <v>22</v>
      </c>
      <c r="C22" s="65">
        <v>0</v>
      </c>
      <c r="D22" s="68">
        <v>0</v>
      </c>
      <c r="E22" s="65">
        <f>C22*D22</f>
        <v>0</v>
      </c>
      <c r="F22" s="32">
        <v>0</v>
      </c>
      <c r="G22" s="32">
        <v>0</v>
      </c>
      <c r="H22" s="32">
        <f t="shared" si="0"/>
        <v>0</v>
      </c>
      <c r="I22" s="45"/>
      <c r="J22" s="78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5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80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5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1040.5</v>
      </c>
      <c r="G53" s="35">
        <f t="shared" si="22"/>
        <v>0</v>
      </c>
      <c r="H53" s="35">
        <f t="shared" si="22"/>
        <v>1040.5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0</v>
      </c>
      <c r="B58" s="58"/>
      <c r="C58" s="58">
        <f>H53</f>
        <v>1040.5</v>
      </c>
      <c r="D58" s="58"/>
      <c r="E58" s="58">
        <f>F53</f>
        <v>1040.5</v>
      </c>
      <c r="F58" s="58"/>
      <c r="G58" s="58">
        <f>G53</f>
        <v>0</v>
      </c>
      <c r="H58" s="58"/>
      <c r="I58" s="44">
        <f>A58-C58</f>
        <v>-1040.5</v>
      </c>
    </row>
    <row r="60" spans="1:10" ht="21" customHeight="1" x14ac:dyDescent="0.15">
      <c r="A60" s="36" t="s">
        <v>47</v>
      </c>
      <c r="B60" s="47" t="s">
        <v>80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2017-11-14T07:49:30Z</cp:lastPrinted>
  <dcterms:created xsi:type="dcterms:W3CDTF">2014-04-15T08:52:00Z</dcterms:created>
  <dcterms:modified xsi:type="dcterms:W3CDTF">2018-01-26T10:02:50Z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