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315"/>
  <workbookPr filterPrivacy="1"/>
  <mc:AlternateContent xmlns:mc="http://schemas.openxmlformats.org/markup-compatibility/2006">
    <mc:Choice Requires="x15">
      <x15ac:absPath xmlns:x15ac="http://schemas.microsoft.com/office/spreadsheetml/2010/11/ac" url="/Users/guoanshiguanjun/Desktop/202303【弘拾盛放】360上海乔迁/"/>
    </mc:Choice>
  </mc:AlternateContent>
  <bookViews>
    <workbookView xWindow="0" yWindow="460" windowWidth="25600" windowHeight="14020"/>
  </bookViews>
  <sheets>
    <sheet name="报价" sheetId="4" r:id="rId1"/>
  </sheet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4" l="1"/>
  <c r="I11" i="4"/>
  <c r="I23" i="4"/>
  <c r="I27" i="4"/>
  <c r="I28" i="4"/>
  <c r="I29" i="4"/>
  <c r="H30" i="4"/>
  <c r="I30" i="4"/>
  <c r="I37" i="4"/>
  <c r="I33" i="4"/>
  <c r="I34" i="4"/>
  <c r="I35" i="4"/>
  <c r="I38" i="4"/>
  <c r="I22" i="4"/>
  <c r="I24" i="4"/>
  <c r="I25" i="4"/>
  <c r="I26" i="4"/>
  <c r="I31" i="4"/>
  <c r="I32" i="4"/>
  <c r="I6" i="4"/>
  <c r="I7" i="4"/>
  <c r="I8" i="4"/>
  <c r="I9" i="4"/>
  <c r="I10" i="4"/>
  <c r="I12" i="4"/>
  <c r="I13" i="4"/>
  <c r="I14" i="4"/>
  <c r="I15" i="4"/>
  <c r="I16" i="4"/>
  <c r="I17" i="4"/>
  <c r="I18" i="4"/>
  <c r="I19" i="4"/>
  <c r="I20" i="4"/>
  <c r="I21" i="4"/>
  <c r="I39" i="4"/>
  <c r="I40" i="4"/>
  <c r="I41" i="4"/>
  <c r="I42" i="4"/>
</calcChain>
</file>

<file path=xl/sharedStrings.xml><?xml version="1.0" encoding="utf-8"?>
<sst xmlns="http://schemas.openxmlformats.org/spreadsheetml/2006/main" count="149" uniqueCount="102">
  <si>
    <t>供应商名称</t>
  </si>
  <si>
    <t>报价日期</t>
  </si>
  <si>
    <t>联系人</t>
  </si>
  <si>
    <t>电子邮件</t>
  </si>
  <si>
    <t>报价有效期（天）</t>
    <phoneticPr fontId="1" type="noConversion"/>
  </si>
  <si>
    <t>服务内容</t>
  </si>
  <si>
    <t>数量1</t>
    <phoneticPr fontId="1" type="noConversion"/>
  </si>
  <si>
    <t>单位</t>
    <phoneticPr fontId="1" type="noConversion"/>
  </si>
  <si>
    <t>数量2</t>
    <phoneticPr fontId="1" type="noConversion"/>
  </si>
  <si>
    <t>单价</t>
  </si>
  <si>
    <t>合计</t>
  </si>
  <si>
    <t>备注</t>
  </si>
  <si>
    <t>税率</t>
  </si>
  <si>
    <t>物料及团建用品费用合计</t>
    <phoneticPr fontId="1" type="noConversion"/>
  </si>
  <si>
    <t>项目</t>
    <phoneticPr fontId="1" type="noConversion"/>
  </si>
  <si>
    <t>人员费用合计</t>
    <phoneticPr fontId="1" type="noConversion"/>
  </si>
  <si>
    <t>明细内容</t>
    <phoneticPr fontId="1" type="noConversion"/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</si>
  <si>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</t>
    </rPh>
    <rPh sb="8" eb="9">
      <t>hui yi</t>
    </rPh>
    <rPh sb="10" eb="11">
      <t>zhan lan</t>
    </rPh>
    <rPh sb="12" eb="13">
      <t>you xian</t>
    </rPh>
    <rPh sb="14" eb="15">
      <t>gogn si</t>
    </rPh>
    <phoneticPr fontId="1" type="noConversion"/>
  </si>
  <si>
    <t>小计</t>
    <rPh sb="0" eb="1">
      <t>xiao</t>
    </rPh>
    <rPh sb="1" eb="2">
      <t>ji suan</t>
    </rPh>
    <phoneticPr fontId="1" type="noConversion"/>
  </si>
  <si>
    <t>会议费用合计</t>
    <phoneticPr fontId="1" type="noConversion"/>
  </si>
  <si>
    <t>物料及礼品</t>
    <rPh sb="3" eb="4">
      <t>li pin</t>
    </rPh>
    <phoneticPr fontId="1" type="noConversion"/>
  </si>
  <si>
    <t>服务费</t>
    <phoneticPr fontId="1" type="noConversion"/>
  </si>
  <si>
    <t>音频设备</t>
    <phoneticPr fontId="1" type="noConversion"/>
  </si>
  <si>
    <t>AV人工</t>
    <phoneticPr fontId="1" type="noConversion"/>
  </si>
  <si>
    <t>灯光设备</t>
    <phoneticPr fontId="1" type="noConversion"/>
  </si>
  <si>
    <t>运输及人工</t>
    <phoneticPr fontId="1" type="noConversion"/>
  </si>
  <si>
    <t>人员及其他</t>
    <rPh sb="2" eb="3">
      <t>ji</t>
    </rPh>
    <rPh sb="3" eb="4">
      <t>qi ta</t>
    </rPh>
    <phoneticPr fontId="1" type="noConversion"/>
  </si>
  <si>
    <t>最终报价（RMB）:（含税报价）</t>
  </si>
  <si>
    <t>·</t>
    <phoneticPr fontId="1" type="noConversion"/>
  </si>
  <si>
    <t>王靖楠</t>
    <rPh sb="0" eb="1">
      <t>wang jing nan</t>
    </rPh>
    <phoneticPr fontId="1" type="noConversion"/>
  </si>
  <si>
    <t>wangjingnan@cct.cn</t>
    <phoneticPr fontId="1" type="noConversion"/>
  </si>
  <si>
    <t>电话13426367496</t>
    <phoneticPr fontId="1" type="noConversion"/>
  </si>
  <si>
    <t>360商业化上海办公室乔迁仪式报价</t>
    <rPh sb="3" eb="4">
      <t>shang ye hua</t>
    </rPh>
    <rPh sb="6" eb="7">
      <t>shang hai ban gong shi qian qian yi shi</t>
    </rPh>
    <rPh sb="11" eb="12">
      <t>qiao qian yi shi</t>
    </rPh>
    <phoneticPr fontId="1" type="noConversion"/>
  </si>
  <si>
    <t>线阵音响，规格：JBL、Hivi、JVC、Peavey Electronics</t>
    <rPh sb="0" eb="1">
      <t>xian</t>
    </rPh>
    <rPh sb="1" eb="2">
      <t>zhen</t>
    </rPh>
    <rPh sb="2" eb="3">
      <t>yin xiang</t>
    </rPh>
    <rPh sb="5" eb="6">
      <t>gui ge</t>
    </rPh>
    <phoneticPr fontId="1" type="noConversion"/>
  </si>
  <si>
    <t>台</t>
    <rPh sb="0" eb="1">
      <t>tai</t>
    </rPh>
    <phoneticPr fontId="1" type="noConversion"/>
  </si>
  <si>
    <t>天</t>
    <rPh sb="0" eb="1">
      <t>tian</t>
    </rPh>
    <phoneticPr fontId="1" type="noConversion"/>
  </si>
  <si>
    <t>调音台，规格：YAMAHA 01V96 Digital Mixer (16 ch)
YAMAHA 01V96 数字调音台（16 路）</t>
    <rPh sb="0" eb="1">
      <t>tiao yin tai</t>
    </rPh>
    <rPh sb="4" eb="5">
      <t>gui ge</t>
    </rPh>
    <phoneticPr fontId="1" type="noConversion"/>
  </si>
  <si>
    <t>无限手持话筒，规格：SHURE U2 Wireless BETA58A Hand-hold Mic (Q10A)
SHURE U2 BETA58A（Q10A）无线手持话筒</t>
    <rPh sb="0" eb="1">
      <t>wu xian</t>
    </rPh>
    <rPh sb="2" eb="3">
      <t>shou chi hua t</t>
    </rPh>
    <rPh sb="7" eb="8">
      <t>gui ge</t>
    </rPh>
    <phoneticPr fontId="1" type="noConversion"/>
  </si>
  <si>
    <t>支</t>
    <rPh sb="0" eb="1">
      <t>zhi</t>
    </rPh>
    <phoneticPr fontId="1" type="noConversion"/>
  </si>
  <si>
    <t>其它视频辅助设备，Apple 笔记本电脑</t>
    <phoneticPr fontId="1" type="noConversion"/>
  </si>
  <si>
    <t>人员差旅</t>
    <rPh sb="0" eb="1">
      <t>ren yuan chai o lü</t>
    </rPh>
    <rPh sb="2" eb="3">
      <t>chai lü</t>
    </rPh>
    <phoneticPr fontId="1" type="noConversion"/>
  </si>
  <si>
    <t>人</t>
    <rPh sb="0" eb="1">
      <t>ren</t>
    </rPh>
    <phoneticPr fontId="1" type="noConversion"/>
  </si>
  <si>
    <t>张</t>
    <rPh sb="0" eb="1">
      <t>zhang</t>
    </rPh>
    <phoneticPr fontId="1" type="noConversion"/>
  </si>
  <si>
    <t>住宿，一线城市（北上广深杭）</t>
    <rPh sb="0" eb="1">
      <t>zhu su</t>
    </rPh>
    <phoneticPr fontId="1" type="noConversion"/>
  </si>
  <si>
    <t>机票，北京首都-上海虹桥，往返，6.2折，包含附加费</t>
    <rPh sb="0" eb="1">
      <t>ji piao</t>
    </rPh>
    <rPh sb="3" eb="4">
      <t>bei jing shou du</t>
    </rPh>
    <rPh sb="8" eb="9">
      <t>shang hai hong qiao</t>
    </rPh>
    <rPh sb="13" eb="14">
      <t>wang fan</t>
    </rPh>
    <rPh sb="19" eb="20">
      <t>zhe</t>
    </rPh>
    <rPh sb="21" eb="22">
      <t>bao han fu jia fei</t>
    </rPh>
    <phoneticPr fontId="1" type="noConversion"/>
  </si>
  <si>
    <t>晚</t>
    <rPh sb="0" eb="1">
      <t>wan</t>
    </rPh>
    <phoneticPr fontId="1" type="noConversion"/>
  </si>
  <si>
    <t>餐饮补助，国内统一标准</t>
    <rPh sb="0" eb="1">
      <t>can yin bu zhu</t>
    </rPh>
    <rPh sb="2" eb="3">
      <t>bu zhu</t>
    </rPh>
    <phoneticPr fontId="1" type="noConversion"/>
  </si>
  <si>
    <t>人次</t>
    <rPh sb="0" eb="1">
      <t>ren ci</t>
    </rPh>
    <phoneticPr fontId="1" type="noConversion"/>
  </si>
  <si>
    <t>北京办公室1人</t>
    <phoneticPr fontId="1" type="noConversion"/>
  </si>
  <si>
    <t>北京办公室1人</t>
    <phoneticPr fontId="1" type="noConversion"/>
  </si>
  <si>
    <t>技师-控台人员，人员劳务费。不含住宿、交通、补贴等费用，每场不超过8小时</t>
    <phoneticPr fontId="1" type="noConversion"/>
  </si>
  <si>
    <t>搭建工人，人员劳务费。每场不超过8小时</t>
    <phoneticPr fontId="1" type="noConversion"/>
  </si>
  <si>
    <t>次</t>
    <rPh sb="0" eb="1">
      <t>ci</t>
    </rPh>
    <phoneticPr fontId="1" type="noConversion"/>
  </si>
  <si>
    <t>29日搭建，30日撤场</t>
    <rPh sb="2" eb="3">
      <t>ri</t>
    </rPh>
    <rPh sb="3" eb="4">
      <t>da jian</t>
    </rPh>
    <rPh sb="8" eb="9">
      <t>ri che chang</t>
    </rPh>
    <phoneticPr fontId="1" type="noConversion"/>
  </si>
  <si>
    <t>市内运输，面包车</t>
    <rPh sb="0" eb="1">
      <t>shi nei</t>
    </rPh>
    <rPh sb="2" eb="3">
      <t>yun shu</t>
    </rPh>
    <rPh sb="5" eb="6">
      <t>mian bao che</t>
    </rPh>
    <phoneticPr fontId="1" type="noConversion"/>
  </si>
  <si>
    <t>辆</t>
    <rPh sb="0" eb="1">
      <t>liang</t>
    </rPh>
    <phoneticPr fontId="1" type="noConversion"/>
  </si>
  <si>
    <t>趟</t>
    <rPh sb="0" eb="1">
      <t>tang</t>
    </rPh>
    <phoneticPr fontId="1" type="noConversion"/>
  </si>
  <si>
    <t>棵</t>
    <rPh sb="0" eb="1">
      <t>ke</t>
    </rPh>
    <phoneticPr fontId="1" type="noConversion"/>
  </si>
  <si>
    <t>项</t>
    <rPh sb="0" eb="1">
      <t>xiang m</t>
    </rPh>
    <phoneticPr fontId="1" type="noConversion"/>
  </si>
  <si>
    <t>幸福树，9棵1.6m-1.7m</t>
    <rPh sb="0" eb="1">
      <t>xing fu shu</t>
    </rPh>
    <rPh sb="5" eb="6">
      <t>ke</t>
    </rPh>
    <phoneticPr fontId="1" type="noConversion"/>
  </si>
  <si>
    <t>盆</t>
    <rPh sb="0" eb="1">
      <t>pen</t>
    </rPh>
    <phoneticPr fontId="1" type="noConversion"/>
  </si>
  <si>
    <t>项</t>
    <rPh sb="0" eb="1">
      <t>xiang</t>
    </rPh>
    <phoneticPr fontId="1" type="noConversion"/>
  </si>
  <si>
    <t>红包背板</t>
    <rPh sb="0" eb="1">
      <t>hong bao</t>
    </rPh>
    <phoneticPr fontId="1" type="noConversion"/>
  </si>
  <si>
    <t>背景板基础结构，9厘板龙骨，5厘多层阻燃板封面，5m*2.5m</t>
    <rPh sb="0" eb="1">
      <t>bei jing ban</t>
    </rPh>
    <rPh sb="3" eb="4">
      <t>ji chu jie gou</t>
    </rPh>
    <phoneticPr fontId="1" type="noConversion"/>
  </si>
  <si>
    <t>平方米</t>
    <rPh sb="0" eb="1">
      <t>ping fang mi</t>
    </rPh>
    <phoneticPr fontId="1" type="noConversion"/>
  </si>
  <si>
    <t>写真，背胶写真+覆膜+背胶</t>
    <rPh sb="0" eb="1">
      <t>xie zhen</t>
    </rPh>
    <phoneticPr fontId="1" type="noConversion"/>
  </si>
  <si>
    <t>包含出血</t>
    <rPh sb="0" eb="1">
      <t>bao han</t>
    </rPh>
    <rPh sb="2" eb="3">
      <t>chu xue</t>
    </rPh>
    <phoneticPr fontId="1" type="noConversion"/>
  </si>
  <si>
    <t>绿植</t>
    <rPh sb="0" eb="1">
      <t>lü zhi</t>
    </rPh>
    <phoneticPr fontId="1" type="noConversion"/>
  </si>
  <si>
    <t>包含红色陶瓷盆、塑料底托及人工搬运</t>
    <rPh sb="0" eb="1">
      <t>bao han</t>
    </rPh>
    <rPh sb="2" eb="3">
      <t>hong se</t>
    </rPh>
    <rPh sb="4" eb="5">
      <t>tao ci</t>
    </rPh>
    <rPh sb="6" eb="7">
      <t>pen</t>
    </rPh>
    <rPh sb="8" eb="9">
      <t>su liao di tuo</t>
    </rPh>
    <rPh sb="12" eb="13">
      <t>ji</t>
    </rPh>
    <rPh sb="13" eb="14">
      <t>ren gong ban yun</t>
    </rPh>
    <phoneticPr fontId="1" type="noConversion"/>
  </si>
  <si>
    <t>红掌，2支装，不高于0.6m</t>
    <rPh sb="0" eb="1">
      <t>hong</t>
    </rPh>
    <rPh sb="1" eb="2">
      <t>zhang</t>
    </rPh>
    <rPh sb="4" eb="5">
      <t>zhi</t>
    </rPh>
    <rPh sb="5" eb="6">
      <t>zhuang</t>
    </rPh>
    <rPh sb="7" eb="8">
      <t>bu ga goyu</t>
    </rPh>
    <rPh sb="8" eb="9">
      <t>gao yu</t>
    </rPh>
    <phoneticPr fontId="1" type="noConversion"/>
  </si>
  <si>
    <t>红包区域</t>
    <rPh sb="0" eb="1">
      <t>hong bao qu yu</t>
    </rPh>
    <phoneticPr fontId="1" type="noConversion"/>
  </si>
  <si>
    <t>其他采买</t>
    <rPh sb="0" eb="1">
      <t>qi ta cai mai</t>
    </rPh>
    <phoneticPr fontId="1" type="noConversion"/>
  </si>
  <si>
    <t>500元现金</t>
    <rPh sb="3" eb="4">
      <t>yuan xian jin</t>
    </rPh>
    <phoneticPr fontId="1" type="noConversion"/>
  </si>
  <si>
    <t>星巴克礼品卡（100元）</t>
    <rPh sb="0" eb="1">
      <t>xing ba ke</t>
    </rPh>
    <rPh sb="3" eb="4">
      <t>li pin</t>
    </rPh>
    <rPh sb="5" eb="6">
      <t>ka</t>
    </rPh>
    <rPh sb="10" eb="11">
      <t>yuan</t>
    </rPh>
    <phoneticPr fontId="1" type="noConversion"/>
  </si>
  <si>
    <t>整体预留，以实际发生为准</t>
    <rPh sb="0" eb="1">
      <t>zheng ti yu liu</t>
    </rPh>
    <rPh sb="5" eb="6">
      <t>yi shi ji fa sheng wei zhun</t>
    </rPh>
    <phoneticPr fontId="1" type="noConversion"/>
  </si>
  <si>
    <t>代垫付服务费</t>
    <phoneticPr fontId="1" type="noConversion"/>
  </si>
  <si>
    <t>红包区域总金额的10%</t>
    <rPh sb="0" eb="1">
      <t>hong bao qu yun</t>
    </rPh>
    <rPh sb="2" eb="3">
      <t>qu yu</t>
    </rPh>
    <rPh sb="4" eb="5">
      <t>zong jin de</t>
    </rPh>
    <rPh sb="5" eb="6">
      <t>jin e</t>
    </rPh>
    <rPh sb="7" eb="8">
      <t>de</t>
    </rPh>
    <phoneticPr fontId="1" type="noConversion"/>
  </si>
  <si>
    <t>茶歇</t>
    <phoneticPr fontId="1" type="noConversion"/>
  </si>
  <si>
    <t>制作物</t>
    <rPh sb="0" eb="1">
      <t>zhi zuo wu</t>
    </rPh>
    <phoneticPr fontId="1" type="noConversion"/>
  </si>
  <si>
    <t>射灯，格栅射灯，单头40w</t>
    <rPh sb="0" eb="1">
      <t>she deng</t>
    </rPh>
    <rPh sb="8" eb="9">
      <t>dan tou</t>
    </rPh>
    <phoneticPr fontId="1" type="noConversion"/>
  </si>
  <si>
    <t>剪彩彩带</t>
    <rPh sb="0" eb="1">
      <t>jian cai</t>
    </rPh>
    <rPh sb="2" eb="3">
      <t>cai dai</t>
    </rPh>
    <phoneticPr fontId="1" type="noConversion"/>
  </si>
  <si>
    <t>茶歇旗</t>
    <rPh sb="0" eb="1">
      <t>cha xie qi</t>
    </rPh>
    <rPh sb="2" eb="3">
      <t>qi zi</t>
    </rPh>
    <phoneticPr fontId="1" type="noConversion"/>
  </si>
  <si>
    <t>条</t>
    <rPh sb="0" eb="1">
      <t>tiao</t>
    </rPh>
    <phoneticPr fontId="1" type="noConversion"/>
  </si>
  <si>
    <t>个</t>
    <rPh sb="0" eb="1">
      <t>ge</t>
    </rPh>
    <phoneticPr fontId="1" type="noConversion"/>
  </si>
  <si>
    <t>套</t>
    <rPh sb="0" eb="1">
      <t>tao</t>
    </rPh>
    <phoneticPr fontId="1" type="noConversion"/>
  </si>
  <si>
    <t>主持人手卡，彩色单面157克铜板纸</t>
    <rPh sb="0" eb="1">
      <t>zhu chi ren</t>
    </rPh>
    <rPh sb="3" eb="4">
      <t>shou ka</t>
    </rPh>
    <phoneticPr fontId="1" type="noConversion"/>
  </si>
  <si>
    <t>话筒套，亚克力</t>
    <rPh sb="0" eb="1">
      <t>hua tong tao</t>
    </rPh>
    <rPh sb="4" eb="5">
      <t>ya ke li</t>
    </rPh>
    <phoneticPr fontId="1" type="noConversion"/>
  </si>
  <si>
    <t>主题茶歇</t>
    <rPh sb="0" eb="1">
      <t>zhu ti cha xie</t>
    </rPh>
    <phoneticPr fontId="1" type="noConversion"/>
  </si>
  <si>
    <t>搭建及物料</t>
    <rPh sb="0" eb="1">
      <t>da jian</t>
    </rPh>
    <rPh sb="2" eb="3">
      <t>ji</t>
    </rPh>
    <rPh sb="3" eb="4">
      <t>wu liao</t>
    </rPh>
    <phoneticPr fontId="1" type="noConversion"/>
  </si>
  <si>
    <t>发财树，2棵1.2m</t>
    <rPh sb="0" eb="1">
      <t>fa cai shu</t>
    </rPh>
    <rPh sb="5" eb="6">
      <t>ke</t>
    </rPh>
    <phoneticPr fontId="1" type="noConversion"/>
  </si>
  <si>
    <t>发财树，3支步步高升款，9棵1.6m-1.7m</t>
    <rPh sb="0" eb="1">
      <t>fa cai shu</t>
    </rPh>
    <rPh sb="5" eb="6">
      <t>zhi</t>
    </rPh>
    <rPh sb="6" eb="7">
      <t>bu bu gao sehng</t>
    </rPh>
    <rPh sb="10" eb="11">
      <t>kuan</t>
    </rPh>
    <phoneticPr fontId="1" type="noConversion"/>
  </si>
  <si>
    <t>蝴蝶兰，紫红色，10支款</t>
    <rPh sb="0" eb="1">
      <t>hu die lan</t>
    </rPh>
    <rPh sb="4" eb="5">
      <t>zi hong se</t>
    </rPh>
    <rPh sb="10" eb="11">
      <t>zhi</t>
    </rPh>
    <rPh sb="11" eb="12">
      <t>kuan</t>
    </rPh>
    <phoneticPr fontId="1" type="noConversion"/>
  </si>
  <si>
    <t>菜单待告</t>
    <rPh sb="0" eb="1">
      <t>cai dan</t>
    </rPh>
    <rPh sb="2" eb="3">
      <t>dai gao</t>
    </rPh>
    <phoneticPr fontId="1" type="noConversion"/>
  </si>
  <si>
    <t>红毯</t>
    <rPh sb="0" eb="1">
      <t>hong tan</t>
    </rPh>
    <phoneticPr fontId="1" type="noConversion"/>
  </si>
  <si>
    <t>电梯厅-前台</t>
    <rPh sb="0" eb="1">
      <t>d dian ti</t>
    </rPh>
    <rPh sb="2" eb="3">
      <t>ting</t>
    </rPh>
    <rPh sb="4" eb="5">
      <t>qian tai</t>
    </rPh>
    <phoneticPr fontId="1" type="noConversion"/>
  </si>
  <si>
    <t>拉绒地毯，红色</t>
    <rPh sb="0" eb="1">
      <t>la rong di tan</t>
    </rPh>
    <rPh sb="5" eb="6">
      <t>hong se</t>
    </rPh>
    <phoneticPr fontId="1" type="noConversion"/>
  </si>
  <si>
    <t>酒精湿巾、开财门道具、红包、手拧花、剪彩剪刀、财神服装、托盘口布等</t>
    <rPh sb="5" eb="6">
      <t>kai cai men</t>
    </rPh>
    <rPh sb="8" eb="9">
      <t>dao ju</t>
    </rPh>
    <rPh sb="11" eb="12">
      <t>hong bao</t>
    </rPh>
    <rPh sb="18" eb="19">
      <t>jian cai</t>
    </rPh>
    <rPh sb="20" eb="21">
      <t>jian dao</t>
    </rPh>
    <rPh sb="23" eb="24">
      <t>cai shen fu zhuang g</t>
    </rPh>
    <rPh sb="25" eb="26">
      <t>fu zhuang</t>
    </rPh>
    <rPh sb="28" eb="29">
      <t>tuo pan</t>
    </rPh>
    <rPh sb="32" eb="33">
      <t>deng</t>
    </rPh>
    <phoneticPr fontId="1" type="noConversion"/>
  </si>
  <si>
    <t>5元彩票</t>
    <rPh sb="1" eb="2">
      <t>yuan</t>
    </rPh>
    <rPh sb="2" eb="3">
      <t>cai piao</t>
    </rPh>
    <phoneticPr fontId="1" type="noConversion"/>
  </si>
  <si>
    <t>份</t>
    <rPh sb="0" eb="1">
      <t>fen</t>
    </rPh>
    <phoneticPr fontId="1" type="noConversion"/>
  </si>
  <si>
    <t>现场工作人员</t>
    <rPh sb="0" eb="1">
      <t>xian chang</t>
    </rPh>
    <rPh sb="2" eb="3">
      <t>gong zuo ren yu a</t>
    </rPh>
    <rPh sb="4" eb="5">
      <t>ren yuan</t>
    </rPh>
    <phoneticPr fontId="1" type="noConversion"/>
  </si>
  <si>
    <t>包含北京办公室1人、上海办公室1人，实际两天，按一天收取</t>
    <rPh sb="18" eb="19">
      <t>shi ji</t>
    </rPh>
    <rPh sb="20" eb="21">
      <t>liang tian</t>
    </rPh>
    <rPh sb="23" eb="24">
      <t>an</t>
    </rPh>
    <rPh sb="24" eb="25">
      <t>yi tian shou qu</t>
    </rPh>
    <phoneticPr fontId="1" type="noConversion"/>
  </si>
  <si>
    <t>21日绿植运送往返，29日搭建，30日撤场（音频设备当天搭建）</t>
    <rPh sb="2" eb="3">
      <t>ri</t>
    </rPh>
    <rPh sb="3" eb="4">
      <t>lü zhi</t>
    </rPh>
    <rPh sb="5" eb="6">
      <t>yun song</t>
    </rPh>
    <rPh sb="7" eb="8">
      <t>wang fan</t>
    </rPh>
    <rPh sb="12" eb="13">
      <t>ri</t>
    </rPh>
    <rPh sb="13" eb="14">
      <t>da jian</t>
    </rPh>
    <rPh sb="18" eb="19">
      <t>ri che chang</t>
    </rPh>
    <rPh sb="22" eb="23">
      <t>yin pin she bei</t>
    </rPh>
    <rPh sb="26" eb="27">
      <t>dang tian</t>
    </rPh>
    <rPh sb="28" eb="29">
      <t>da jian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</si>
</sst>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\¥#,##0_);[Red]\(\¥#,##0\)"/>
    <numFmt numFmtId="177" formatCode="\¥#,##0.00_);[Red]\(\¥#,##0.00\)"/>
    <numFmt numFmtId="178" formatCode="0_);[Red]\(0\)"/>
    <numFmt numFmtId="179" formatCode="0.00_);[Red]\(0.00\)"/>
    <numFmt numFmtId="180" formatCode="0.0_);[Red]\(0.0\)"/>
  </numFmts>
  <fonts count="14" x14ac:knownFonts="1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theme="1"/>
      <name val="微软雅黑"/>
      <family val="3"/>
      <charset val="134"/>
    </font>
    <font>
      <u/>
      <sz val="11"/>
      <color theme="10"/>
      <name val="DengXian"/>
      <family val="2"/>
      <scheme val="minor"/>
    </font>
    <font>
      <b/>
      <sz val="9"/>
      <color theme="1"/>
      <name val="微软雅黑"/>
      <family val="2"/>
      <charset val="134"/>
    </font>
    <font>
      <sz val="12"/>
      <name val="新細明體"/>
      <family val="1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3"/>
      <charset val="134"/>
    </font>
    <font>
      <b/>
      <sz val="11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11"/>
      <color theme="1"/>
      <name val="DengXian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8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179" fontId="5" fillId="0" borderId="0" xfId="0" applyNumberFormat="1" applyFont="1"/>
    <xf numFmtId="0" fontId="4" fillId="0" borderId="5" xfId="0" applyFont="1" applyBorder="1" applyAlignment="1">
      <alignment horizontal="center" vertical="center" wrapText="1"/>
    </xf>
    <xf numFmtId="38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8" fontId="4" fillId="3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179" fontId="11" fillId="2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38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vertical="center" wrapText="1"/>
    </xf>
    <xf numFmtId="179" fontId="4" fillId="0" borderId="1" xfId="0" applyNumberFormat="1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10" fontId="5" fillId="0" borderId="0" xfId="5" applyNumberFormat="1" applyFont="1" applyAlignment="1"/>
    <xf numFmtId="180" fontId="4" fillId="3" borderId="5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3" applyFill="1" applyBorder="1" applyAlignment="1">
      <alignment horizontal="left" vertical="center"/>
    </xf>
    <xf numFmtId="9" fontId="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6">
    <cellStyle name="0,0_x000d__x000a_NA_x000d__x000a_" xfId="1"/>
    <cellStyle name="百分比" xfId="5" builtinId="5"/>
    <cellStyle name="常规" xfId="0" builtinId="0"/>
    <cellStyle name="常规 2" xfId="2"/>
    <cellStyle name="超链接" xfId="3" builtinId="8"/>
    <cellStyle name="一般_Sheet1_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1371600</xdr:colOff>
      <xdr:row>0</xdr:row>
      <xdr:rowOff>650860</xdr:rowOff>
    </xdr:to>
    <xdr:pic>
      <xdr:nvPicPr>
        <xdr:cNvPr id="2" name="图片 1" descr="说明: 说明: 签名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3200" y="0"/>
          <a:ext cx="2216150" cy="650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171824</xdr:colOff>
      <xdr:row>0</xdr:row>
      <xdr:rowOff>0</xdr:rowOff>
    </xdr:from>
    <xdr:to>
      <xdr:col>1</xdr:col>
      <xdr:colOff>1341718</xdr:colOff>
      <xdr:row>0</xdr:row>
      <xdr:rowOff>828729</xdr:rowOff>
    </xdr:to>
    <xdr:pic>
      <xdr:nvPicPr>
        <xdr:cNvPr id="3" name="图片 2" descr="说明: 说明: 签名LOG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824" y="0"/>
          <a:ext cx="2256928" cy="82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angjingnan@cct.cn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tabSelected="1" topLeftCell="A7" zoomScale="112" workbookViewId="0">
      <selection activeCell="J23" sqref="J23"/>
    </sheetView>
  </sheetViews>
  <sheetFormatPr baseColWidth="10" defaultColWidth="8.83203125" defaultRowHeight="17" x14ac:dyDescent="0.25"/>
  <cols>
    <col min="1" max="1" width="12" style="2" bestFit="1" customWidth="1"/>
    <col min="2" max="2" width="30.5" style="2" bestFit="1" customWidth="1"/>
    <col min="3" max="3" width="53.5" style="2" bestFit="1" customWidth="1"/>
    <col min="4" max="4" width="14.1640625" style="2" bestFit="1" customWidth="1"/>
    <col min="5" max="5" width="14.83203125" style="2" bestFit="1" customWidth="1"/>
    <col min="6" max="6" width="6.1640625" style="12" bestFit="1" customWidth="1"/>
    <col min="7" max="7" width="9" style="2" bestFit="1" customWidth="1"/>
    <col min="8" max="8" width="12.1640625" style="2" bestFit="1" customWidth="1"/>
    <col min="9" max="9" width="13.6640625" style="2" bestFit="1" customWidth="1"/>
    <col min="10" max="10" width="34.33203125" style="2" bestFit="1" customWidth="1"/>
    <col min="11" max="11" width="9.83203125" style="2" bestFit="1" customWidth="1"/>
    <col min="12" max="16384" width="8.83203125" style="2"/>
  </cols>
  <sheetData>
    <row r="1" spans="1:11" ht="68" customHeight="1" x14ac:dyDescent="0.25">
      <c r="A1" s="54" t="s">
        <v>32</v>
      </c>
      <c r="B1" s="54"/>
      <c r="C1" s="54"/>
      <c r="D1" s="54"/>
      <c r="E1" s="54"/>
      <c r="F1" s="54"/>
      <c r="G1" s="54"/>
      <c r="H1" s="54"/>
      <c r="I1" s="54"/>
      <c r="J1" s="54"/>
    </row>
    <row r="2" spans="1:11" s="4" customFormat="1" x14ac:dyDescent="0.25">
      <c r="A2" s="22" t="s">
        <v>0</v>
      </c>
      <c r="B2" s="5" t="s">
        <v>17</v>
      </c>
      <c r="C2" s="22" t="s">
        <v>1</v>
      </c>
      <c r="D2" s="5"/>
      <c r="E2" s="22" t="s">
        <v>2</v>
      </c>
      <c r="F2" s="55" t="s">
        <v>29</v>
      </c>
      <c r="G2" s="55"/>
      <c r="H2" s="55"/>
      <c r="I2" s="55"/>
      <c r="J2" s="55"/>
    </row>
    <row r="3" spans="1:11" s="4" customFormat="1" x14ac:dyDescent="0.25">
      <c r="A3" s="22" t="s">
        <v>3</v>
      </c>
      <c r="B3" s="42" t="s">
        <v>30</v>
      </c>
      <c r="C3" s="22" t="s">
        <v>31</v>
      </c>
      <c r="D3" s="5"/>
      <c r="E3" s="22" t="s">
        <v>4</v>
      </c>
      <c r="F3" s="55"/>
      <c r="G3" s="55"/>
      <c r="H3" s="55"/>
      <c r="I3" s="55"/>
      <c r="J3" s="55"/>
    </row>
    <row r="4" spans="1:1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1" x14ac:dyDescent="0.25">
      <c r="A5" s="23" t="s">
        <v>5</v>
      </c>
      <c r="B5" s="23" t="s">
        <v>14</v>
      </c>
      <c r="C5" s="23" t="s">
        <v>16</v>
      </c>
      <c r="D5" s="23" t="s">
        <v>6</v>
      </c>
      <c r="E5" s="23" t="s">
        <v>7</v>
      </c>
      <c r="F5" s="24" t="s">
        <v>8</v>
      </c>
      <c r="G5" s="23" t="s">
        <v>7</v>
      </c>
      <c r="H5" s="23" t="s">
        <v>9</v>
      </c>
      <c r="I5" s="23" t="s">
        <v>10</v>
      </c>
      <c r="J5" s="23" t="s">
        <v>11</v>
      </c>
    </row>
    <row r="6" spans="1:11" x14ac:dyDescent="0.25">
      <c r="A6" s="45" t="s">
        <v>88</v>
      </c>
      <c r="B6" s="57" t="s">
        <v>22</v>
      </c>
      <c r="C6" s="6" t="s">
        <v>33</v>
      </c>
      <c r="D6" s="6">
        <v>2</v>
      </c>
      <c r="E6" s="7" t="s">
        <v>38</v>
      </c>
      <c r="F6" s="38">
        <v>1</v>
      </c>
      <c r="G6" s="7" t="s">
        <v>35</v>
      </c>
      <c r="H6" s="10">
        <v>700</v>
      </c>
      <c r="I6" s="16">
        <f>D6*F6*H6</f>
        <v>1400</v>
      </c>
      <c r="J6" s="1"/>
      <c r="K6" s="11"/>
    </row>
    <row r="7" spans="1:11" ht="28" x14ac:dyDescent="0.25">
      <c r="A7" s="45"/>
      <c r="B7" s="49"/>
      <c r="C7" s="6" t="s">
        <v>36</v>
      </c>
      <c r="D7" s="6">
        <v>1</v>
      </c>
      <c r="E7" s="7" t="s">
        <v>34</v>
      </c>
      <c r="F7" s="38">
        <v>1</v>
      </c>
      <c r="G7" s="7" t="s">
        <v>35</v>
      </c>
      <c r="H7" s="10">
        <v>937</v>
      </c>
      <c r="I7" s="16">
        <f t="shared" ref="I7:I20" si="0">D7*F7*H7</f>
        <v>937</v>
      </c>
      <c r="J7" s="1"/>
      <c r="K7" s="11"/>
    </row>
    <row r="8" spans="1:11" ht="28" x14ac:dyDescent="0.25">
      <c r="A8" s="45"/>
      <c r="B8" s="49"/>
      <c r="C8" s="6" t="s">
        <v>37</v>
      </c>
      <c r="D8" s="6">
        <v>2</v>
      </c>
      <c r="E8" s="7" t="s">
        <v>38</v>
      </c>
      <c r="F8" s="38">
        <v>1</v>
      </c>
      <c r="G8" s="7" t="s">
        <v>35</v>
      </c>
      <c r="H8" s="10">
        <v>200</v>
      </c>
      <c r="I8" s="16">
        <f t="shared" si="0"/>
        <v>400</v>
      </c>
      <c r="J8" s="1"/>
      <c r="K8" s="11"/>
    </row>
    <row r="9" spans="1:11" x14ac:dyDescent="0.25">
      <c r="A9" s="45"/>
      <c r="B9" s="49"/>
      <c r="C9" s="6" t="s">
        <v>39</v>
      </c>
      <c r="D9" s="6">
        <v>1</v>
      </c>
      <c r="E9" s="7" t="s">
        <v>34</v>
      </c>
      <c r="F9" s="38">
        <v>1</v>
      </c>
      <c r="G9" s="7" t="s">
        <v>35</v>
      </c>
      <c r="H9" s="10">
        <v>300</v>
      </c>
      <c r="I9" s="16">
        <f t="shared" si="0"/>
        <v>300</v>
      </c>
      <c r="J9" s="1"/>
      <c r="K9" s="11"/>
    </row>
    <row r="10" spans="1:11" x14ac:dyDescent="0.25">
      <c r="A10" s="45"/>
      <c r="B10" s="39" t="s">
        <v>24</v>
      </c>
      <c r="C10" s="6" t="s">
        <v>79</v>
      </c>
      <c r="D10" s="6">
        <v>5</v>
      </c>
      <c r="E10" s="7" t="s">
        <v>38</v>
      </c>
      <c r="F10" s="38">
        <v>1</v>
      </c>
      <c r="G10" s="7" t="s">
        <v>61</v>
      </c>
      <c r="H10" s="10">
        <v>35</v>
      </c>
      <c r="I10" s="16">
        <f t="shared" si="0"/>
        <v>175</v>
      </c>
      <c r="J10" s="1"/>
    </row>
    <row r="11" spans="1:11" x14ac:dyDescent="0.25">
      <c r="A11" s="46"/>
      <c r="B11" s="41" t="s">
        <v>93</v>
      </c>
      <c r="C11" s="14" t="s">
        <v>95</v>
      </c>
      <c r="D11" s="14">
        <v>60</v>
      </c>
      <c r="E11" s="15" t="s">
        <v>64</v>
      </c>
      <c r="F11" s="38">
        <v>1</v>
      </c>
      <c r="G11" s="7" t="s">
        <v>61</v>
      </c>
      <c r="H11" s="16">
        <v>25</v>
      </c>
      <c r="I11" s="16">
        <f t="shared" si="0"/>
        <v>1500</v>
      </c>
      <c r="J11" s="13" t="s">
        <v>94</v>
      </c>
    </row>
    <row r="12" spans="1:11" x14ac:dyDescent="0.25">
      <c r="A12" s="45"/>
      <c r="B12" s="39" t="s">
        <v>23</v>
      </c>
      <c r="C12" s="6" t="s">
        <v>50</v>
      </c>
      <c r="D12" s="6">
        <v>1</v>
      </c>
      <c r="E12" s="7" t="s">
        <v>41</v>
      </c>
      <c r="F12" s="38">
        <v>1</v>
      </c>
      <c r="G12" s="7" t="s">
        <v>35</v>
      </c>
      <c r="H12" s="10">
        <v>500</v>
      </c>
      <c r="I12" s="16">
        <f t="shared" si="0"/>
        <v>500</v>
      </c>
      <c r="J12" s="1"/>
    </row>
    <row r="13" spans="1:11" x14ac:dyDescent="0.25">
      <c r="A13" s="45"/>
      <c r="B13" s="48" t="s">
        <v>62</v>
      </c>
      <c r="C13" s="1" t="s">
        <v>63</v>
      </c>
      <c r="D13" s="6">
        <v>12.5</v>
      </c>
      <c r="E13" s="7" t="s">
        <v>64</v>
      </c>
      <c r="F13" s="38">
        <v>1</v>
      </c>
      <c r="G13" s="7" t="s">
        <v>61</v>
      </c>
      <c r="H13" s="10">
        <v>200</v>
      </c>
      <c r="I13" s="16">
        <f t="shared" si="0"/>
        <v>2500</v>
      </c>
      <c r="J13" s="1"/>
    </row>
    <row r="14" spans="1:11" x14ac:dyDescent="0.25">
      <c r="A14" s="46"/>
      <c r="B14" s="50"/>
      <c r="C14" s="13" t="s">
        <v>65</v>
      </c>
      <c r="D14" s="14">
        <v>15</v>
      </c>
      <c r="E14" s="7" t="s">
        <v>64</v>
      </c>
      <c r="F14" s="38">
        <v>1</v>
      </c>
      <c r="G14" s="7" t="s">
        <v>61</v>
      </c>
      <c r="H14" s="16">
        <v>40</v>
      </c>
      <c r="I14" s="16">
        <f t="shared" si="0"/>
        <v>600</v>
      </c>
      <c r="J14" s="13" t="s">
        <v>66</v>
      </c>
    </row>
    <row r="15" spans="1:11" x14ac:dyDescent="0.25">
      <c r="A15" s="45"/>
      <c r="B15" s="48" t="s">
        <v>78</v>
      </c>
      <c r="C15" s="1" t="s">
        <v>80</v>
      </c>
      <c r="D15" s="6">
        <v>1</v>
      </c>
      <c r="E15" s="7" t="s">
        <v>82</v>
      </c>
      <c r="F15" s="38">
        <v>1</v>
      </c>
      <c r="G15" s="7" t="s">
        <v>61</v>
      </c>
      <c r="H15" s="10">
        <v>120</v>
      </c>
      <c r="I15" s="16">
        <f t="shared" si="0"/>
        <v>120</v>
      </c>
      <c r="J15" s="1"/>
    </row>
    <row r="16" spans="1:11" x14ac:dyDescent="0.25">
      <c r="A16" s="46"/>
      <c r="B16" s="49"/>
      <c r="C16" s="13" t="s">
        <v>81</v>
      </c>
      <c r="D16" s="14">
        <v>60</v>
      </c>
      <c r="E16" s="15" t="s">
        <v>84</v>
      </c>
      <c r="F16" s="38">
        <v>1</v>
      </c>
      <c r="G16" s="7" t="s">
        <v>61</v>
      </c>
      <c r="H16" s="16">
        <v>2</v>
      </c>
      <c r="I16" s="16">
        <f t="shared" si="0"/>
        <v>120</v>
      </c>
      <c r="J16" s="13"/>
    </row>
    <row r="17" spans="1:10" x14ac:dyDescent="0.25">
      <c r="A17" s="46"/>
      <c r="B17" s="49"/>
      <c r="C17" s="13" t="s">
        <v>86</v>
      </c>
      <c r="D17" s="14">
        <v>2</v>
      </c>
      <c r="E17" s="15" t="s">
        <v>83</v>
      </c>
      <c r="F17" s="38">
        <v>1</v>
      </c>
      <c r="G17" s="7" t="s">
        <v>61</v>
      </c>
      <c r="H17" s="16">
        <v>35</v>
      </c>
      <c r="I17" s="16">
        <f t="shared" si="0"/>
        <v>70</v>
      </c>
      <c r="J17" s="13"/>
    </row>
    <row r="18" spans="1:10" x14ac:dyDescent="0.25">
      <c r="A18" s="46"/>
      <c r="B18" s="50"/>
      <c r="C18" s="13" t="s">
        <v>85</v>
      </c>
      <c r="D18" s="14">
        <v>10</v>
      </c>
      <c r="E18" s="15" t="s">
        <v>42</v>
      </c>
      <c r="F18" s="38">
        <v>1</v>
      </c>
      <c r="G18" s="7" t="s">
        <v>61</v>
      </c>
      <c r="H18" s="16">
        <v>2</v>
      </c>
      <c r="I18" s="16">
        <f t="shared" si="0"/>
        <v>20</v>
      </c>
      <c r="J18" s="13"/>
    </row>
    <row r="19" spans="1:10" x14ac:dyDescent="0.25">
      <c r="A19" s="45"/>
      <c r="B19" s="57" t="s">
        <v>25</v>
      </c>
      <c r="C19" s="1" t="s">
        <v>51</v>
      </c>
      <c r="D19" s="6">
        <v>5</v>
      </c>
      <c r="E19" s="7" t="s">
        <v>47</v>
      </c>
      <c r="F19" s="38">
        <v>1</v>
      </c>
      <c r="G19" s="7" t="s">
        <v>35</v>
      </c>
      <c r="H19" s="10">
        <v>300</v>
      </c>
      <c r="I19" s="16">
        <f t="shared" si="0"/>
        <v>1500</v>
      </c>
      <c r="J19" s="1" t="s">
        <v>53</v>
      </c>
    </row>
    <row r="20" spans="1:10" ht="28" x14ac:dyDescent="0.25">
      <c r="A20" s="45"/>
      <c r="B20" s="50"/>
      <c r="C20" s="1" t="s">
        <v>54</v>
      </c>
      <c r="D20" s="6">
        <v>3</v>
      </c>
      <c r="E20" s="7" t="s">
        <v>55</v>
      </c>
      <c r="F20" s="38">
        <v>2</v>
      </c>
      <c r="G20" s="7" t="s">
        <v>56</v>
      </c>
      <c r="H20" s="10">
        <v>500</v>
      </c>
      <c r="I20" s="16">
        <f t="shared" si="0"/>
        <v>3000</v>
      </c>
      <c r="J20" s="40" t="s">
        <v>101</v>
      </c>
    </row>
    <row r="21" spans="1:10" x14ac:dyDescent="0.25">
      <c r="A21" s="45"/>
      <c r="B21" s="47" t="s">
        <v>19</v>
      </c>
      <c r="C21" s="47"/>
      <c r="D21" s="47"/>
      <c r="E21" s="47"/>
      <c r="F21" s="47"/>
      <c r="G21" s="47"/>
      <c r="H21" s="47"/>
      <c r="I21" s="25">
        <f>SUM(I6:I20)</f>
        <v>13142</v>
      </c>
      <c r="J21" s="1"/>
    </row>
    <row r="22" spans="1:10" x14ac:dyDescent="0.25">
      <c r="A22" s="45" t="s">
        <v>20</v>
      </c>
      <c r="B22" s="51" t="s">
        <v>67</v>
      </c>
      <c r="C22" s="6" t="s">
        <v>89</v>
      </c>
      <c r="D22" s="6">
        <v>2</v>
      </c>
      <c r="E22" s="7" t="s">
        <v>57</v>
      </c>
      <c r="F22" s="8">
        <v>1</v>
      </c>
      <c r="G22" s="7" t="s">
        <v>58</v>
      </c>
      <c r="H22" s="10">
        <v>180</v>
      </c>
      <c r="I22" s="10">
        <f>D22*F22*H22</f>
        <v>360</v>
      </c>
      <c r="J22" s="18" t="s">
        <v>68</v>
      </c>
    </row>
    <row r="23" spans="1:10" x14ac:dyDescent="0.25">
      <c r="A23" s="46"/>
      <c r="B23" s="52"/>
      <c r="C23" s="14" t="s">
        <v>90</v>
      </c>
      <c r="D23" s="14">
        <v>9</v>
      </c>
      <c r="E23" s="7" t="s">
        <v>57</v>
      </c>
      <c r="F23" s="17">
        <v>1</v>
      </c>
      <c r="G23" s="7" t="s">
        <v>58</v>
      </c>
      <c r="H23" s="16">
        <v>350</v>
      </c>
      <c r="I23" s="10">
        <f>D23*F23*H23</f>
        <v>3150</v>
      </c>
      <c r="J23" s="18" t="s">
        <v>68</v>
      </c>
    </row>
    <row r="24" spans="1:10" x14ac:dyDescent="0.25">
      <c r="A24" s="45"/>
      <c r="B24" s="52"/>
      <c r="C24" s="6" t="s">
        <v>59</v>
      </c>
      <c r="D24" s="6">
        <v>9</v>
      </c>
      <c r="E24" s="7" t="s">
        <v>57</v>
      </c>
      <c r="F24" s="8">
        <v>1</v>
      </c>
      <c r="G24" s="7" t="s">
        <v>58</v>
      </c>
      <c r="H24" s="10">
        <v>510</v>
      </c>
      <c r="I24" s="10">
        <f t="shared" ref="I24:I29" si="1">D24*F24*H24</f>
        <v>4590</v>
      </c>
      <c r="J24" s="18" t="s">
        <v>68</v>
      </c>
    </row>
    <row r="25" spans="1:10" x14ac:dyDescent="0.25">
      <c r="A25" s="45"/>
      <c r="B25" s="52"/>
      <c r="C25" s="6" t="s">
        <v>69</v>
      </c>
      <c r="D25" s="6">
        <v>5</v>
      </c>
      <c r="E25" s="7" t="s">
        <v>60</v>
      </c>
      <c r="F25" s="8">
        <v>1</v>
      </c>
      <c r="G25" s="7" t="s">
        <v>61</v>
      </c>
      <c r="H25" s="10">
        <v>200</v>
      </c>
      <c r="I25" s="10">
        <f t="shared" si="1"/>
        <v>1000</v>
      </c>
      <c r="J25" s="18" t="s">
        <v>68</v>
      </c>
    </row>
    <row r="26" spans="1:10" x14ac:dyDescent="0.25">
      <c r="A26" s="46"/>
      <c r="B26" s="53"/>
      <c r="C26" s="14" t="s">
        <v>91</v>
      </c>
      <c r="D26" s="14">
        <v>4</v>
      </c>
      <c r="E26" s="15" t="s">
        <v>60</v>
      </c>
      <c r="F26" s="8">
        <v>1</v>
      </c>
      <c r="G26" s="7" t="s">
        <v>61</v>
      </c>
      <c r="H26" s="16">
        <v>550</v>
      </c>
      <c r="I26" s="10">
        <f t="shared" si="1"/>
        <v>2200</v>
      </c>
      <c r="J26" s="18" t="s">
        <v>68</v>
      </c>
    </row>
    <row r="27" spans="1:10" x14ac:dyDescent="0.25">
      <c r="A27" s="45"/>
      <c r="B27" s="58" t="s">
        <v>70</v>
      </c>
      <c r="C27" s="6" t="s">
        <v>72</v>
      </c>
      <c r="D27" s="6">
        <v>1</v>
      </c>
      <c r="E27" s="7" t="s">
        <v>98</v>
      </c>
      <c r="F27" s="8">
        <v>1</v>
      </c>
      <c r="G27" s="7" t="s">
        <v>61</v>
      </c>
      <c r="H27" s="10">
        <v>500</v>
      </c>
      <c r="I27" s="10">
        <f t="shared" si="1"/>
        <v>500</v>
      </c>
      <c r="J27" s="3"/>
    </row>
    <row r="28" spans="1:10" x14ac:dyDescent="0.25">
      <c r="A28" s="45"/>
      <c r="B28" s="52"/>
      <c r="C28" s="6" t="s">
        <v>73</v>
      </c>
      <c r="D28" s="6">
        <v>20</v>
      </c>
      <c r="E28" s="7" t="s">
        <v>42</v>
      </c>
      <c r="F28" s="8">
        <v>1</v>
      </c>
      <c r="G28" s="7" t="s">
        <v>61</v>
      </c>
      <c r="H28" s="10">
        <v>100</v>
      </c>
      <c r="I28" s="10">
        <f t="shared" si="1"/>
        <v>2000</v>
      </c>
      <c r="J28" s="3"/>
    </row>
    <row r="29" spans="1:10" x14ac:dyDescent="0.25">
      <c r="A29" s="45"/>
      <c r="B29" s="52"/>
      <c r="C29" s="6" t="s">
        <v>97</v>
      </c>
      <c r="D29" s="6">
        <v>120</v>
      </c>
      <c r="E29" s="7" t="s">
        <v>42</v>
      </c>
      <c r="F29" s="17">
        <v>1</v>
      </c>
      <c r="G29" s="7" t="s">
        <v>61</v>
      </c>
      <c r="H29" s="10">
        <v>5</v>
      </c>
      <c r="I29" s="10">
        <f t="shared" si="1"/>
        <v>600</v>
      </c>
      <c r="J29" s="3"/>
    </row>
    <row r="30" spans="1:10" x14ac:dyDescent="0.25">
      <c r="A30" s="45"/>
      <c r="B30" s="53"/>
      <c r="C30" s="6" t="s">
        <v>75</v>
      </c>
      <c r="D30" s="6">
        <v>1</v>
      </c>
      <c r="E30" s="7" t="s">
        <v>52</v>
      </c>
      <c r="F30" s="8">
        <v>1</v>
      </c>
      <c r="G30" s="7" t="s">
        <v>61</v>
      </c>
      <c r="H30" s="10">
        <f>I27+I28+I29</f>
        <v>3100</v>
      </c>
      <c r="I30" s="10">
        <f>H30*0.1</f>
        <v>310</v>
      </c>
      <c r="J30" s="43" t="s">
        <v>76</v>
      </c>
    </row>
    <row r="31" spans="1:10" x14ac:dyDescent="0.25">
      <c r="A31" s="45"/>
      <c r="B31" s="18" t="s">
        <v>71</v>
      </c>
      <c r="C31" s="6" t="s">
        <v>96</v>
      </c>
      <c r="D31" s="6">
        <v>1</v>
      </c>
      <c r="E31" s="7" t="s">
        <v>52</v>
      </c>
      <c r="F31" s="8">
        <v>1</v>
      </c>
      <c r="G31" s="7" t="s">
        <v>61</v>
      </c>
      <c r="H31" s="10">
        <v>2000</v>
      </c>
      <c r="I31" s="10">
        <f t="shared" ref="I31" si="2">D31*F31*H31</f>
        <v>2000</v>
      </c>
      <c r="J31" s="18" t="s">
        <v>74</v>
      </c>
    </row>
    <row r="32" spans="1:10" x14ac:dyDescent="0.25">
      <c r="A32" s="45"/>
      <c r="B32" s="47" t="s">
        <v>13</v>
      </c>
      <c r="C32" s="47"/>
      <c r="D32" s="47"/>
      <c r="E32" s="47"/>
      <c r="F32" s="47"/>
      <c r="G32" s="47"/>
      <c r="H32" s="47"/>
      <c r="I32" s="25">
        <f>SUM(I22:I31)</f>
        <v>16710</v>
      </c>
      <c r="J32" s="1"/>
    </row>
    <row r="33" spans="1:10" x14ac:dyDescent="0.25">
      <c r="A33" s="45" t="s">
        <v>26</v>
      </c>
      <c r="B33" s="51" t="s">
        <v>40</v>
      </c>
      <c r="C33" s="18" t="s">
        <v>44</v>
      </c>
      <c r="D33" s="19">
        <v>1</v>
      </c>
      <c r="E33" s="9" t="s">
        <v>41</v>
      </c>
      <c r="F33" s="8">
        <v>2</v>
      </c>
      <c r="G33" s="9" t="s">
        <v>42</v>
      </c>
      <c r="H33" s="20">
        <v>1460</v>
      </c>
      <c r="I33" s="10">
        <f>D33*F33*H33</f>
        <v>2920</v>
      </c>
      <c r="J33" s="18" t="s">
        <v>49</v>
      </c>
    </row>
    <row r="34" spans="1:10" x14ac:dyDescent="0.25">
      <c r="A34" s="45"/>
      <c r="B34" s="52"/>
      <c r="C34" s="18" t="s">
        <v>43</v>
      </c>
      <c r="D34" s="19">
        <v>1</v>
      </c>
      <c r="E34" s="9" t="s">
        <v>41</v>
      </c>
      <c r="F34" s="8">
        <v>1</v>
      </c>
      <c r="G34" s="9" t="s">
        <v>45</v>
      </c>
      <c r="H34" s="20">
        <v>300</v>
      </c>
      <c r="I34" s="10">
        <f t="shared" ref="I34:I37" si="3">D34*F34*H34</f>
        <v>300</v>
      </c>
      <c r="J34" s="26" t="s">
        <v>48</v>
      </c>
    </row>
    <row r="35" spans="1:10" x14ac:dyDescent="0.25">
      <c r="A35" s="46"/>
      <c r="B35" s="52"/>
      <c r="C35" s="18" t="s">
        <v>46</v>
      </c>
      <c r="D35" s="19">
        <v>1</v>
      </c>
      <c r="E35" s="9" t="s">
        <v>47</v>
      </c>
      <c r="F35" s="8">
        <v>2</v>
      </c>
      <c r="G35" s="9" t="s">
        <v>35</v>
      </c>
      <c r="H35" s="20">
        <v>80</v>
      </c>
      <c r="I35" s="10">
        <f t="shared" si="3"/>
        <v>160</v>
      </c>
      <c r="J35" s="26" t="s">
        <v>48</v>
      </c>
    </row>
    <row r="36" spans="1:10" ht="28" x14ac:dyDescent="0.25">
      <c r="A36" s="46"/>
      <c r="B36" s="53"/>
      <c r="C36" s="26" t="s">
        <v>99</v>
      </c>
      <c r="D36" s="27">
        <v>2</v>
      </c>
      <c r="E36" s="28" t="s">
        <v>47</v>
      </c>
      <c r="F36" s="17">
        <v>1</v>
      </c>
      <c r="G36" s="28" t="s">
        <v>35</v>
      </c>
      <c r="H36" s="29">
        <v>500</v>
      </c>
      <c r="I36" s="16">
        <f t="shared" si="3"/>
        <v>1000</v>
      </c>
      <c r="J36" s="26" t="s">
        <v>100</v>
      </c>
    </row>
    <row r="37" spans="1:10" x14ac:dyDescent="0.25">
      <c r="A37" s="46"/>
      <c r="B37" s="26" t="s">
        <v>77</v>
      </c>
      <c r="C37" s="26" t="s">
        <v>87</v>
      </c>
      <c r="D37" s="27">
        <v>60</v>
      </c>
      <c r="E37" s="28" t="s">
        <v>41</v>
      </c>
      <c r="F37" s="17">
        <v>1</v>
      </c>
      <c r="G37" s="28" t="s">
        <v>52</v>
      </c>
      <c r="H37" s="29">
        <v>100</v>
      </c>
      <c r="I37" s="10">
        <f t="shared" si="3"/>
        <v>6000</v>
      </c>
      <c r="J37" s="26" t="s">
        <v>92</v>
      </c>
    </row>
    <row r="38" spans="1:10" x14ac:dyDescent="0.25">
      <c r="A38" s="45"/>
      <c r="B38" s="47" t="s">
        <v>15</v>
      </c>
      <c r="C38" s="47"/>
      <c r="D38" s="47"/>
      <c r="E38" s="47"/>
      <c r="F38" s="47"/>
      <c r="G38" s="47"/>
      <c r="H38" s="47"/>
      <c r="I38" s="25">
        <f>SUM(I33:I37)</f>
        <v>10380</v>
      </c>
      <c r="J38" s="1"/>
    </row>
    <row r="39" spans="1:10" x14ac:dyDescent="0.25">
      <c r="A39" s="30" t="s">
        <v>18</v>
      </c>
      <c r="B39" s="31"/>
      <c r="C39" s="21"/>
      <c r="D39" s="21"/>
      <c r="E39" s="21"/>
      <c r="F39" s="32"/>
      <c r="G39" s="21"/>
      <c r="H39" s="21"/>
      <c r="I39" s="25">
        <f>I38+I32+I21</f>
        <v>40232</v>
      </c>
      <c r="J39" s="1"/>
    </row>
    <row r="40" spans="1:10" x14ac:dyDescent="0.25">
      <c r="A40" s="30" t="s">
        <v>21</v>
      </c>
      <c r="B40" s="31">
        <v>0.1</v>
      </c>
      <c r="C40" s="33"/>
      <c r="D40" s="33"/>
      <c r="E40" s="33"/>
      <c r="F40" s="34"/>
      <c r="G40" s="33"/>
      <c r="H40" s="33"/>
      <c r="I40" s="25">
        <f>I39*B40</f>
        <v>4023.2000000000003</v>
      </c>
      <c r="J40" s="10"/>
    </row>
    <row r="41" spans="1:10" x14ac:dyDescent="0.25">
      <c r="A41" s="30" t="s">
        <v>12</v>
      </c>
      <c r="B41" s="35">
        <v>0.06</v>
      </c>
      <c r="C41" s="33"/>
      <c r="D41" s="33"/>
      <c r="E41" s="33"/>
      <c r="F41" s="34"/>
      <c r="G41" s="33"/>
      <c r="H41" s="33"/>
      <c r="I41" s="25">
        <f>(I39+I40)*B41</f>
        <v>2655.3119999999999</v>
      </c>
      <c r="J41" s="25"/>
    </row>
    <row r="42" spans="1:10" ht="18" x14ac:dyDescent="0.25">
      <c r="A42" s="44" t="s">
        <v>27</v>
      </c>
      <c r="B42" s="44"/>
      <c r="C42" s="44"/>
      <c r="D42" s="44"/>
      <c r="E42" s="44"/>
      <c r="F42" s="44"/>
      <c r="G42" s="44"/>
      <c r="H42" s="44"/>
      <c r="I42" s="25">
        <f>I39+I40+I41</f>
        <v>46910.511999999995</v>
      </c>
      <c r="J42" s="36"/>
    </row>
    <row r="43" spans="1:10" x14ac:dyDescent="0.25">
      <c r="J43" s="37"/>
    </row>
    <row r="46" spans="1:10" x14ac:dyDescent="0.25">
      <c r="C46" s="2" t="s">
        <v>28</v>
      </c>
    </row>
  </sheetData>
  <mergeCells count="18">
    <mergeCell ref="A1:J1"/>
    <mergeCell ref="F2:J2"/>
    <mergeCell ref="F3:J3"/>
    <mergeCell ref="A4:J4"/>
    <mergeCell ref="A22:A32"/>
    <mergeCell ref="B6:B9"/>
    <mergeCell ref="B27:B30"/>
    <mergeCell ref="B19:B20"/>
    <mergeCell ref="B13:B14"/>
    <mergeCell ref="A42:H42"/>
    <mergeCell ref="A33:A38"/>
    <mergeCell ref="B38:H38"/>
    <mergeCell ref="B32:H32"/>
    <mergeCell ref="A6:A21"/>
    <mergeCell ref="B21:H21"/>
    <mergeCell ref="B15:B18"/>
    <mergeCell ref="B22:B26"/>
    <mergeCell ref="B33:B36"/>
  </mergeCells>
  <phoneticPr fontId="1" type="noConversion"/>
  <hyperlinks>
    <hyperlink ref="B3" r:id="rId1"/>
  </hyperlinks>
  <pageMargins left="0.7" right="0.7" top="0.75" bottom="0.75" header="0.3" footer="0.3"/>
  <pageSetup paperSize="9" orientation="portrait" horizontalDpi="4294967294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2023-03-17T01:16:24Z</dcterms:modified>
</cp:coreProperties>
</file>