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00" windowHeight="8385"/>
  </bookViews>
  <sheets>
    <sheet name="SOW" sheetId="2" r:id="rId1"/>
  </sheets>
  <calcPr calcId="144525"/>
</workbook>
</file>

<file path=xl/sharedStrings.xml><?xml version="1.0" encoding="utf-8"?>
<sst xmlns="http://schemas.openxmlformats.org/spreadsheetml/2006/main" count="48" uniqueCount="46">
  <si>
    <t>2022别克苏州研讨活动预算单</t>
  </si>
  <si>
    <t>苏州</t>
  </si>
  <si>
    <t>规格</t>
  </si>
  <si>
    <t>单价</t>
  </si>
  <si>
    <t>次数</t>
  </si>
  <si>
    <t>数量</t>
  </si>
  <si>
    <t>总价</t>
  </si>
  <si>
    <t>住宿</t>
  </si>
  <si>
    <t>苏州福朋喜来登酒店</t>
  </si>
  <si>
    <t>标准大床房（含单早，wifi，服务费）-630/间夜，客人自理</t>
  </si>
  <si>
    <t>住宿费用合计</t>
  </si>
  <si>
    <t>研讨场地</t>
  </si>
  <si>
    <t>280平方米研讨+50平方米私密区域展车</t>
  </si>
  <si>
    <t>2台私密车辆展示及研讨</t>
  </si>
  <si>
    <t>LED</t>
  </si>
  <si>
    <t>场地合计费用</t>
  </si>
  <si>
    <t>物料及搭建</t>
  </si>
  <si>
    <t>欢迎卡</t>
  </si>
  <si>
    <t>立牌指示牌</t>
  </si>
  <si>
    <t>白板租赁</t>
  </si>
  <si>
    <t>含白板纸和笔</t>
  </si>
  <si>
    <t>调研车区域搭建</t>
  </si>
  <si>
    <t>席卡</t>
  </si>
  <si>
    <t>物料及搭建费用合计</t>
  </si>
  <si>
    <t>用餐</t>
  </si>
  <si>
    <t>Day1自助午餐</t>
  </si>
  <si>
    <t>Day1茶歇</t>
  </si>
  <si>
    <t>Day1晚餐</t>
  </si>
  <si>
    <t>酒店内围桌</t>
  </si>
  <si>
    <t>饮品</t>
  </si>
  <si>
    <t>用餐费用合计</t>
  </si>
  <si>
    <t>防疫</t>
  </si>
  <si>
    <t>上门核酸</t>
  </si>
  <si>
    <t>防疫费用合计</t>
  </si>
  <si>
    <t>工作人员</t>
  </si>
  <si>
    <t>按照2晚</t>
  </si>
  <si>
    <t>交通</t>
  </si>
  <si>
    <t>城际及市内交通</t>
  </si>
  <si>
    <t>执行人员</t>
  </si>
  <si>
    <t>人员费用合计</t>
  </si>
  <si>
    <t>总计（Net）</t>
  </si>
  <si>
    <t>服务费10%</t>
  </si>
  <si>
    <t>净价总计</t>
  </si>
  <si>
    <t>税点6%</t>
  </si>
  <si>
    <t>含税总价</t>
  </si>
  <si>
    <t>优惠总价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</si>
</sst>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_ "/>
  </numFmts>
  <fonts count="29">
    <font>
      <sz val="11"/>
      <color theme="1"/>
      <name val="宋体"/>
      <charset val="134"/>
      <scheme val="minor"/>
    </font>
    <font>
      <sz val="14"/>
      <color theme="1"/>
      <name val="微软雅黑"/>
      <charset val="134"/>
    </font>
    <font>
      <b/>
      <sz val="12"/>
      <name val="微软雅黑"/>
      <charset val="134"/>
    </font>
    <font>
      <sz val="10"/>
      <color rgb="FF000000"/>
      <name val="微软雅黑"/>
      <charset val="134"/>
    </font>
    <font>
      <sz val="10"/>
      <name val="微软雅黑"/>
      <charset val="134"/>
    </font>
    <font>
      <b/>
      <sz val="12"/>
      <color rgb="FF000000"/>
      <name val="微软雅黑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b/>
      <sz val="9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0" borderId="13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14" borderId="16" applyNumberFormat="0" applyAlignment="0" applyProtection="0">
      <alignment vertical="center"/>
    </xf>
    <xf numFmtId="0" fontId="22" fillId="14" borderId="12" applyNumberFormat="0" applyAlignment="0" applyProtection="0">
      <alignment vertical="center"/>
    </xf>
    <xf numFmtId="0" fontId="23" fillId="15" borderId="17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77" fontId="2" fillId="2" borderId="3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177" fontId="3" fillId="0" borderId="5" xfId="0" applyNumberFormat="1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177" fontId="4" fillId="2" borderId="5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177" fontId="3" fillId="0" borderId="7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horizontal="left"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5" xfId="49" applyFont="1" applyFill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vertical="center" wrapText="1"/>
    </xf>
    <xf numFmtId="0" fontId="7" fillId="4" borderId="10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176" fontId="4" fillId="4" borderId="9" xfId="0" applyNumberFormat="1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176" fontId="4" fillId="4" borderId="5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abSelected="1" zoomScale="90" zoomScaleNormal="90" zoomScaleSheetLayoutView="90" workbookViewId="0">
      <selection activeCell="A20" sqref="A20:F20"/>
    </sheetView>
  </sheetViews>
  <sheetFormatPr defaultColWidth="11.5" defaultRowHeight="13.5" outlineLevelCol="6"/>
  <cols>
    <col min="1" max="1" width="17.6666666666667" customWidth="1"/>
    <col min="2" max="2" width="43.5" customWidth="1"/>
    <col min="3" max="3" width="65" customWidth="1"/>
    <col min="4" max="4" width="9.66666666666667" customWidth="1"/>
    <col min="5" max="6" width="10.6666666666667" customWidth="1"/>
    <col min="7" max="7" width="22.8333333333333" customWidth="1"/>
  </cols>
  <sheetData>
    <row r="1" ht="43" customHeight="1" spans="1:7">
      <c r="A1" s="1" t="s">
        <v>0</v>
      </c>
      <c r="B1" s="1"/>
      <c r="C1" s="1"/>
      <c r="D1" s="1"/>
      <c r="E1" s="1"/>
      <c r="F1" s="1"/>
      <c r="G1" s="1"/>
    </row>
    <row r="2" ht="18" spans="1:7">
      <c r="A2" s="2" t="s">
        <v>1</v>
      </c>
      <c r="B2" s="3"/>
      <c r="C2" s="3" t="s">
        <v>2</v>
      </c>
      <c r="D2" s="3" t="s">
        <v>3</v>
      </c>
      <c r="E2" s="4" t="s">
        <v>4</v>
      </c>
      <c r="F2" s="4" t="s">
        <v>5</v>
      </c>
      <c r="G2" s="4" t="s">
        <v>6</v>
      </c>
    </row>
    <row r="3" ht="16.5" spans="1:7">
      <c r="A3" s="5" t="s">
        <v>7</v>
      </c>
      <c r="B3" s="6" t="s">
        <v>8</v>
      </c>
      <c r="C3" s="7" t="s">
        <v>9</v>
      </c>
      <c r="D3" s="8">
        <v>0</v>
      </c>
      <c r="E3" s="9">
        <v>1</v>
      </c>
      <c r="F3" s="9">
        <v>35</v>
      </c>
      <c r="G3" s="10">
        <f t="shared" ref="G3:G13" si="0">D3*E3*F3</f>
        <v>0</v>
      </c>
    </row>
    <row r="4" ht="18" customHeight="1" spans="1:7">
      <c r="A4" s="11" t="s">
        <v>10</v>
      </c>
      <c r="B4" s="12"/>
      <c r="C4" s="12"/>
      <c r="D4" s="12"/>
      <c r="E4" s="12"/>
      <c r="F4" s="13"/>
      <c r="G4" s="14">
        <f>G3</f>
        <v>0</v>
      </c>
    </row>
    <row r="5" ht="16.5" spans="1:7">
      <c r="A5" s="5" t="s">
        <v>11</v>
      </c>
      <c r="B5" s="15" t="s">
        <v>12</v>
      </c>
      <c r="C5" s="16" t="s">
        <v>13</v>
      </c>
      <c r="D5" s="17">
        <v>22000</v>
      </c>
      <c r="E5" s="18">
        <v>1</v>
      </c>
      <c r="F5" s="18">
        <v>1</v>
      </c>
      <c r="G5" s="19">
        <f t="shared" si="0"/>
        <v>22000</v>
      </c>
    </row>
    <row r="6" ht="16.5" spans="1:7">
      <c r="A6" s="20"/>
      <c r="B6" s="21" t="s">
        <v>14</v>
      </c>
      <c r="C6" s="22"/>
      <c r="D6" s="23">
        <v>9000</v>
      </c>
      <c r="E6" s="24">
        <v>1</v>
      </c>
      <c r="F6" s="24">
        <v>1</v>
      </c>
      <c r="G6" s="19">
        <f t="shared" si="0"/>
        <v>9000</v>
      </c>
    </row>
    <row r="7" ht="19" customHeight="1" spans="1:7">
      <c r="A7" s="25" t="s">
        <v>15</v>
      </c>
      <c r="B7" s="13"/>
      <c r="C7" s="26"/>
      <c r="D7" s="26"/>
      <c r="E7" s="26"/>
      <c r="F7" s="26"/>
      <c r="G7" s="14">
        <f>SUM(G5:G6)</f>
        <v>31000</v>
      </c>
    </row>
    <row r="8" ht="18" customHeight="1" spans="1:7">
      <c r="A8" s="20" t="s">
        <v>16</v>
      </c>
      <c r="B8" s="27" t="s">
        <v>17</v>
      </c>
      <c r="C8" s="28"/>
      <c r="D8" s="29">
        <v>10</v>
      </c>
      <c r="E8" s="10">
        <v>1</v>
      </c>
      <c r="F8" s="10">
        <v>35</v>
      </c>
      <c r="G8" s="10">
        <f t="shared" si="0"/>
        <v>350</v>
      </c>
    </row>
    <row r="9" ht="18" customHeight="1" spans="1:7">
      <c r="A9" s="20"/>
      <c r="B9" s="27" t="s">
        <v>18</v>
      </c>
      <c r="C9" s="28"/>
      <c r="D9" s="29">
        <v>300</v>
      </c>
      <c r="E9" s="10">
        <v>1</v>
      </c>
      <c r="F9" s="10">
        <v>2</v>
      </c>
      <c r="G9" s="10">
        <f t="shared" si="0"/>
        <v>600</v>
      </c>
    </row>
    <row r="10" ht="18" customHeight="1" spans="1:7">
      <c r="A10" s="20"/>
      <c r="B10" s="30" t="s">
        <v>19</v>
      </c>
      <c r="C10" s="28" t="s">
        <v>20</v>
      </c>
      <c r="D10" s="29">
        <v>300</v>
      </c>
      <c r="E10" s="10">
        <v>1</v>
      </c>
      <c r="F10" s="10">
        <v>6</v>
      </c>
      <c r="G10" s="10">
        <f t="shared" si="0"/>
        <v>1800</v>
      </c>
    </row>
    <row r="11" ht="18" customHeight="1" spans="1:7">
      <c r="A11" s="20"/>
      <c r="B11" s="30" t="s">
        <v>21</v>
      </c>
      <c r="C11" s="28"/>
      <c r="D11" s="29">
        <v>3500</v>
      </c>
      <c r="E11" s="10">
        <v>1</v>
      </c>
      <c r="F11" s="10">
        <v>1</v>
      </c>
      <c r="G11" s="10">
        <f t="shared" si="0"/>
        <v>3500</v>
      </c>
    </row>
    <row r="12" ht="18" customHeight="1" spans="1:7">
      <c r="A12" s="31"/>
      <c r="B12" s="32" t="s">
        <v>22</v>
      </c>
      <c r="C12" s="28"/>
      <c r="D12" s="29">
        <v>12</v>
      </c>
      <c r="E12" s="10">
        <v>2</v>
      </c>
      <c r="F12" s="10">
        <v>35</v>
      </c>
      <c r="G12" s="10">
        <f t="shared" si="0"/>
        <v>840</v>
      </c>
    </row>
    <row r="13" ht="18" customHeight="1" spans="1:7">
      <c r="A13" s="33" t="s">
        <v>23</v>
      </c>
      <c r="B13" s="34"/>
      <c r="C13" s="34"/>
      <c r="D13" s="34"/>
      <c r="E13" s="34"/>
      <c r="F13" s="35"/>
      <c r="G13" s="14">
        <f>SUM(G8:G12)</f>
        <v>7090</v>
      </c>
    </row>
    <row r="14" ht="16.5" spans="1:7">
      <c r="A14" s="5" t="s">
        <v>24</v>
      </c>
      <c r="B14" s="36" t="s">
        <v>25</v>
      </c>
      <c r="C14" s="7"/>
      <c r="D14" s="8">
        <v>218</v>
      </c>
      <c r="E14" s="9">
        <v>1</v>
      </c>
      <c r="F14" s="9">
        <v>50</v>
      </c>
      <c r="G14" s="10">
        <f>D14*E14*F14</f>
        <v>10900</v>
      </c>
    </row>
    <row r="15" ht="16.5" spans="1:7">
      <c r="A15" s="20"/>
      <c r="B15" s="36" t="s">
        <v>26</v>
      </c>
      <c r="C15" s="7"/>
      <c r="D15" s="8">
        <v>88</v>
      </c>
      <c r="E15" s="9">
        <v>1</v>
      </c>
      <c r="F15" s="9">
        <v>35</v>
      </c>
      <c r="G15" s="10">
        <f>D15*E15*F15</f>
        <v>3080</v>
      </c>
    </row>
    <row r="16" ht="16.5" spans="1:7">
      <c r="A16" s="20"/>
      <c r="B16" s="36" t="s">
        <v>27</v>
      </c>
      <c r="C16" s="7" t="s">
        <v>28</v>
      </c>
      <c r="D16" s="8">
        <v>250</v>
      </c>
      <c r="E16" s="9">
        <v>1</v>
      </c>
      <c r="F16" s="9">
        <v>60</v>
      </c>
      <c r="G16" s="10">
        <f>D16*E16*F16</f>
        <v>15000</v>
      </c>
    </row>
    <row r="17" ht="16.5" spans="1:7">
      <c r="A17" s="20"/>
      <c r="B17" s="36" t="s">
        <v>29</v>
      </c>
      <c r="C17" s="7"/>
      <c r="D17" s="8">
        <v>6000</v>
      </c>
      <c r="E17" s="9">
        <v>1</v>
      </c>
      <c r="F17" s="9">
        <v>1</v>
      </c>
      <c r="G17" s="10">
        <f>D17*E17*F17</f>
        <v>6000</v>
      </c>
    </row>
    <row r="18" ht="18" customHeight="1" spans="1:7">
      <c r="A18" s="11" t="s">
        <v>30</v>
      </c>
      <c r="B18" s="12"/>
      <c r="C18" s="12"/>
      <c r="D18" s="12"/>
      <c r="E18" s="12"/>
      <c r="F18" s="13"/>
      <c r="G18" s="14">
        <f>SUM(G14:G17)</f>
        <v>34980</v>
      </c>
    </row>
    <row r="19" ht="18" customHeight="1" spans="1:7">
      <c r="A19" s="20" t="s">
        <v>31</v>
      </c>
      <c r="B19" s="30" t="s">
        <v>32</v>
      </c>
      <c r="C19" s="28"/>
      <c r="D19" s="29">
        <v>1400</v>
      </c>
      <c r="E19" s="10">
        <v>1</v>
      </c>
      <c r="F19" s="10">
        <v>1</v>
      </c>
      <c r="G19" s="10">
        <f>D19*E19*F19</f>
        <v>1400</v>
      </c>
    </row>
    <row r="20" ht="18" customHeight="1" spans="1:7">
      <c r="A20" s="33" t="s">
        <v>33</v>
      </c>
      <c r="B20" s="34"/>
      <c r="C20" s="34"/>
      <c r="D20" s="34"/>
      <c r="E20" s="34"/>
      <c r="F20" s="35"/>
      <c r="G20" s="14">
        <f>SUM(G19:G19)</f>
        <v>1400</v>
      </c>
    </row>
    <row r="21" ht="16" customHeight="1" spans="1:7">
      <c r="A21" s="20" t="s">
        <v>34</v>
      </c>
      <c r="B21" s="32" t="s">
        <v>7</v>
      </c>
      <c r="C21" s="28" t="s">
        <v>35</v>
      </c>
      <c r="D21" s="29">
        <v>300</v>
      </c>
      <c r="E21" s="10">
        <v>2</v>
      </c>
      <c r="F21" s="10">
        <v>1</v>
      </c>
      <c r="G21" s="10">
        <f>D21*E21*F21</f>
        <v>600</v>
      </c>
    </row>
    <row r="22" ht="16.5" spans="1:7">
      <c r="A22" s="20"/>
      <c r="B22" s="32" t="s">
        <v>24</v>
      </c>
      <c r="C22" s="28"/>
      <c r="D22" s="29">
        <v>50</v>
      </c>
      <c r="E22" s="10">
        <v>3</v>
      </c>
      <c r="F22" s="10">
        <v>2</v>
      </c>
      <c r="G22" s="10">
        <f t="shared" ref="G22:G24" si="1">D22*E22*F22</f>
        <v>300</v>
      </c>
    </row>
    <row r="23" ht="16.5" spans="1:7">
      <c r="A23" s="20"/>
      <c r="B23" s="32" t="s">
        <v>36</v>
      </c>
      <c r="C23" s="28" t="s">
        <v>37</v>
      </c>
      <c r="D23" s="29">
        <v>100</v>
      </c>
      <c r="E23" s="10">
        <v>3</v>
      </c>
      <c r="F23" s="10">
        <v>2</v>
      </c>
      <c r="G23" s="10">
        <f t="shared" si="1"/>
        <v>600</v>
      </c>
    </row>
    <row r="24" ht="16.5" spans="1:7">
      <c r="A24" s="31"/>
      <c r="B24" s="32" t="s">
        <v>38</v>
      </c>
      <c r="C24" s="28"/>
      <c r="D24" s="29">
        <v>600</v>
      </c>
      <c r="E24" s="10">
        <v>2</v>
      </c>
      <c r="F24" s="10">
        <v>2</v>
      </c>
      <c r="G24" s="10">
        <f t="shared" si="1"/>
        <v>2400</v>
      </c>
    </row>
    <row r="25" ht="18" customHeight="1" spans="1:7">
      <c r="A25" s="33" t="s">
        <v>39</v>
      </c>
      <c r="B25" s="34"/>
      <c r="C25" s="34"/>
      <c r="D25" s="34"/>
      <c r="E25" s="34"/>
      <c r="F25" s="35"/>
      <c r="G25" s="14">
        <f>SUM(G21:G24)</f>
        <v>3900</v>
      </c>
    </row>
    <row r="26" ht="16.5" spans="1:7">
      <c r="A26" s="37" t="s">
        <v>40</v>
      </c>
      <c r="B26" s="38"/>
      <c r="C26" s="38"/>
      <c r="D26" s="38"/>
      <c r="E26" s="38"/>
      <c r="F26" s="39"/>
      <c r="G26" s="40">
        <f>G7+G18+G25+G20+G13</f>
        <v>78370</v>
      </c>
    </row>
    <row r="27" ht="16.5" spans="1:7">
      <c r="A27" s="37" t="s">
        <v>41</v>
      </c>
      <c r="B27" s="38"/>
      <c r="C27" s="38"/>
      <c r="D27" s="38"/>
      <c r="E27" s="38"/>
      <c r="F27" s="39"/>
      <c r="G27" s="40">
        <f>G26*0.1</f>
        <v>7837</v>
      </c>
    </row>
    <row r="28" ht="16.5" spans="1:7">
      <c r="A28" s="41" t="s">
        <v>42</v>
      </c>
      <c r="B28" s="42"/>
      <c r="C28" s="42"/>
      <c r="D28" s="42"/>
      <c r="E28" s="42"/>
      <c r="F28" s="43"/>
      <c r="G28" s="44">
        <f>G26+G27</f>
        <v>86207</v>
      </c>
    </row>
    <row r="29" ht="16.5" spans="1:7">
      <c r="A29" s="41" t="s">
        <v>43</v>
      </c>
      <c r="B29" s="42"/>
      <c r="C29" s="42"/>
      <c r="D29" s="42"/>
      <c r="E29" s="42"/>
      <c r="F29" s="43"/>
      <c r="G29" s="44">
        <f>G28*6%</f>
        <v>5172.42</v>
      </c>
    </row>
    <row r="30" ht="16.5" spans="1:7">
      <c r="A30" s="41" t="s">
        <v>44</v>
      </c>
      <c r="B30" s="42"/>
      <c r="C30" s="42"/>
      <c r="D30" s="42"/>
      <c r="E30" s="42"/>
      <c r="F30" s="43"/>
      <c r="G30" s="44">
        <f>G28+G29</f>
        <v>91379.42</v>
      </c>
    </row>
    <row r="31" ht="16.5" spans="1:7">
      <c r="A31" s="41" t="s">
        <v>45</v>
      </c>
      <c r="B31" s="42"/>
      <c r="C31" s="42"/>
      <c r="D31" s="42"/>
      <c r="E31" s="42"/>
      <c r="F31" s="43"/>
      <c r="G31" s="44">
        <v>90000</v>
      </c>
    </row>
  </sheetData>
  <mergeCells count="17">
    <mergeCell ref="A1:G1"/>
    <mergeCell ref="A2:B2"/>
    <mergeCell ref="A4:F4"/>
    <mergeCell ref="A13:F13"/>
    <mergeCell ref="A18:F18"/>
    <mergeCell ref="A20:F20"/>
    <mergeCell ref="A25:F25"/>
    <mergeCell ref="A26:F26"/>
    <mergeCell ref="A27:F27"/>
    <mergeCell ref="A28:F28"/>
    <mergeCell ref="A29:F29"/>
    <mergeCell ref="A30:F30"/>
    <mergeCell ref="A31:F31"/>
    <mergeCell ref="A5:A6"/>
    <mergeCell ref="A8:A12"/>
    <mergeCell ref="A14:A17"/>
    <mergeCell ref="A21:A24"/>
  </mergeCells>
  <pageMargins left="0" right="0" top="0" bottom="0" header="0.3" footer="0.3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SOW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Stephen_chen</dc:creator>
  <cp:lastModifiedBy>加冰小学生</cp:lastModifiedBy>
  <dcterms:created xsi:type="dcterms:W3CDTF">2020-08-26T21:11:00Z</dcterms:created>
  <cp:lastPrinted>2021-10-08T18:42:00Z</cp:lastPrinted>
  <dcterms:modified xsi:type="dcterms:W3CDTF">2022-08-08T04:25:19Z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3F611E2DB5F24EADB820AE16E42B8785</vt:lpwstr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</Properties>
</file>