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<sst xmlns="http://schemas.openxmlformats.org/spreadsheetml/2006/main" count="116" uniqueCount="92">
  <si>
    <t>【借款报销单】</t>
  </si>
  <si>
    <t xml:space="preserve">团号：HMJB-230801-XSY480 </t>
  </si>
  <si>
    <t>会议日期：2023-07-30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</si>
  <si>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</si>
  <si>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</si>
  <si>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</si>
  <si>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</si>
  <si>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</si>
  <si>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</si>
  <si>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</si>
  <si>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</si>
  <si>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</si>
  <si>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</si>
  <si>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</si>
  <si>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</si>
  <si>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</si>
  <si>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</t>
  </si>
  <si>
    <t>可用项目：租车费、大交通、过路费、过桥费。
加油费（仅试驾活动可用，且只可使用活动当时当地的加油票）</t>
  </si>
  <si>
    <t>打车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</si>
  <si>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</si>
  <si>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</si>
  <si>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</si>
  <si>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</si>
  <si>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</si>
  <si>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</si>
  <si>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</si>
  <si>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</si>
  <si>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</si>
  <si>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</si>
  <si>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</si>
  <si>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</si>
  <si>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</si>
  <si>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</si>
  <si>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</si>
  <si>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</si>
  <si>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</si>
  <si>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</si>
  <si>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</si>
  <si>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</si>
  <si>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</si>
  <si>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</si>
  <si>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</si>
  <si>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</si>
  <si>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</si>
  <si>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住宿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</si>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</sst>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9" workbookViewId="0">
      <selection activeCell="J56" sqref="J56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91</v>
      </c>
      <c r="G8" s="65">
        <v>0</v>
      </c>
      <c r="H8" s="65">
        <f t="shared" ref="H8:H43" si="0">F8+G8</f>
        <v>91</v>
      </c>
      <c r="I8" s="86" t="s">
        <v>16</v>
      </c>
      <c r="J8" s="87" t="s">
        <v>17</v>
      </c>
    </row>
    <row r="9" customHeight="1" spans="1:10">
      <c r="A9" s="62"/>
      <c r="B9" s="63"/>
      <c r="C9" s="64"/>
      <c r="D9" s="62"/>
      <c r="E9" s="64"/>
      <c r="F9" s="65">
        <v>94</v>
      </c>
      <c r="G9" s="65">
        <v>0</v>
      </c>
      <c r="H9" s="65">
        <f t="shared" si="0"/>
        <v>94</v>
      </c>
      <c r="I9" s="86" t="s">
        <v>16</v>
      </c>
      <c r="J9" s="88"/>
    </row>
    <row r="10" customHeight="1" spans="1:10">
      <c r="A10" s="62"/>
      <c r="B10" s="63"/>
      <c r="C10" s="64"/>
      <c r="D10" s="62"/>
      <c r="E10" s="64"/>
      <c r="F10" s="65">
        <v>104</v>
      </c>
      <c r="G10" s="65">
        <v>0</v>
      </c>
      <c r="H10" s="65">
        <f t="shared" si="0"/>
        <v>104</v>
      </c>
      <c r="I10" s="86" t="s">
        <v>18</v>
      </c>
      <c r="J10" s="88"/>
    </row>
    <row r="11" customHeight="1" spans="1:10">
      <c r="A11" s="62"/>
      <c r="B11" s="63"/>
      <c r="C11" s="64"/>
      <c r="D11" s="62"/>
      <c r="E11" s="64"/>
      <c r="F11" s="65">
        <v>100</v>
      </c>
      <c r="G11" s="65">
        <v>0</v>
      </c>
      <c r="H11" s="65">
        <f t="shared" si="0"/>
        <v>100</v>
      </c>
      <c r="I11" s="86" t="s">
        <v>18</v>
      </c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19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389</v>
      </c>
      <c r="G13" s="69">
        <f t="shared" ref="G13:H13" si="1">SUM(G8:G12)</f>
        <v>0</v>
      </c>
      <c r="H13" s="69">
        <f t="shared" si="1"/>
        <v>389</v>
      </c>
      <c r="I13" s="89"/>
      <c r="J13" s="90"/>
    </row>
    <row r="14" customHeight="1" spans="1:10">
      <c r="A14" s="70">
        <v>2</v>
      </c>
      <c r="B14" s="71" t="s">
        <v>20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21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22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23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24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25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26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27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28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29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30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31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32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33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34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35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36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37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38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39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40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41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42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20" customHeight="1" spans="1:10">
      <c r="A45" s="70">
        <v>10</v>
      </c>
      <c r="B45" s="63" t="s">
        <v>43</v>
      </c>
      <c r="C45" s="64">
        <v>0</v>
      </c>
      <c r="D45" s="62">
        <v>1</v>
      </c>
      <c r="E45" s="64">
        <f t="shared" si="2"/>
        <v>0</v>
      </c>
      <c r="F45" s="65">
        <v>216</v>
      </c>
      <c r="G45" s="65">
        <v>0</v>
      </c>
      <c r="H45" s="65">
        <f>F45+G45</f>
        <v>216</v>
      </c>
      <c r="I45" s="98" t="s">
        <v>44</v>
      </c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45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216</v>
      </c>
      <c r="G52" s="69">
        <f t="shared" ref="G52:H52" si="21">SUM(G45:G51)</f>
        <v>0</v>
      </c>
      <c r="H52" s="69">
        <f t="shared" si="21"/>
        <v>216</v>
      </c>
      <c r="I52" s="89"/>
      <c r="J52" s="97"/>
    </row>
    <row r="53" customHeight="1" spans="1:10">
      <c r="A53" s="66"/>
      <c r="B53" s="67" t="s">
        <v>46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605</v>
      </c>
      <c r="G53" s="69">
        <f t="shared" si="22"/>
        <v>0</v>
      </c>
      <c r="H53" s="69">
        <f t="shared" si="22"/>
        <v>605</v>
      </c>
      <c r="I53" s="89"/>
      <c r="J53" s="99"/>
    </row>
    <row r="57" customHeight="1" spans="1:9">
      <c r="A57" s="77" t="s">
        <v>47</v>
      </c>
      <c r="B57" s="78"/>
      <c r="C57" s="79" t="s">
        <v>48</v>
      </c>
      <c r="D57" s="79"/>
      <c r="E57" s="79" t="s">
        <v>49</v>
      </c>
      <c r="F57" s="79"/>
      <c r="G57" s="79" t="s">
        <v>50</v>
      </c>
      <c r="H57" s="79"/>
      <c r="I57" s="100" t="s">
        <v>51</v>
      </c>
    </row>
    <row r="58" customHeight="1" spans="1:9">
      <c r="A58" s="80">
        <f>E53</f>
        <v>0</v>
      </c>
      <c r="B58" s="81"/>
      <c r="C58" s="81">
        <f>H53</f>
        <v>605</v>
      </c>
      <c r="D58" s="81"/>
      <c r="E58" s="81">
        <f>F53</f>
        <v>605</v>
      </c>
      <c r="F58" s="81"/>
      <c r="G58" s="81">
        <f>G53</f>
        <v>0</v>
      </c>
      <c r="H58" s="81"/>
      <c r="I58" s="101">
        <f>A58-C58</f>
        <v>-605</v>
      </c>
    </row>
    <row r="60" customHeight="1" spans="1:9">
      <c r="A60" s="82" t="s">
        <v>52</v>
      </c>
      <c r="B60" s="83"/>
      <c r="C60" s="84" t="s">
        <v>53</v>
      </c>
      <c r="D60" s="82"/>
      <c r="E60" s="82" t="s">
        <v>54</v>
      </c>
      <c r="F60" s="82"/>
      <c r="G60" s="82" t="s">
        <v>55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57</v>
      </c>
      <c r="E5" s="6"/>
      <c r="F5" s="7" t="s">
        <v>58</v>
      </c>
      <c r="G5" s="7"/>
      <c r="H5" s="6" t="s">
        <v>59</v>
      </c>
      <c r="I5" s="5"/>
      <c r="J5" s="7" t="s">
        <v>60</v>
      </c>
      <c r="K5" s="36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37"/>
    </row>
    <row r="7" ht="20.1" customHeight="1" spans="2:11">
      <c r="B7" s="8"/>
      <c r="C7" s="9"/>
      <c r="D7" s="10" t="s">
        <v>65</v>
      </c>
      <c r="E7" s="10"/>
      <c r="F7" s="12">
        <v>43704</v>
      </c>
      <c r="G7" s="11"/>
      <c r="H7" s="10" t="s">
        <v>66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67</v>
      </c>
      <c r="I8" s="39"/>
      <c r="J8" s="16" t="s">
        <v>68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69</v>
      </c>
      <c r="E10" s="20" t="s">
        <v>70</v>
      </c>
      <c r="F10" s="21"/>
      <c r="G10" s="22" t="s">
        <v>71</v>
      </c>
      <c r="H10" s="21" t="s">
        <v>72</v>
      </c>
      <c r="I10" s="20" t="s">
        <v>73</v>
      </c>
      <c r="J10" s="21"/>
      <c r="K10" s="22" t="s">
        <v>74</v>
      </c>
    </row>
    <row r="11" ht="20.1" customHeight="1" spans="2:11">
      <c r="B11" s="23">
        <v>1</v>
      </c>
      <c r="C11" s="24"/>
      <c r="D11" s="25" t="s">
        <v>75</v>
      </c>
      <c r="E11" s="23" t="s">
        <v>76</v>
      </c>
      <c r="F11" s="24"/>
      <c r="G11" s="26">
        <v>0</v>
      </c>
      <c r="H11" s="26"/>
      <c r="I11" s="41"/>
      <c r="J11" s="42"/>
      <c r="K11" s="43" t="s">
        <v>77</v>
      </c>
    </row>
    <row r="12" ht="23" customHeight="1" spans="2:11">
      <c r="B12" s="23">
        <v>2</v>
      </c>
      <c r="C12" s="24"/>
      <c r="D12" s="27"/>
      <c r="E12" s="28" t="s">
        <v>78</v>
      </c>
      <c r="F12" s="28"/>
      <c r="G12" s="26">
        <v>0</v>
      </c>
      <c r="H12" s="26"/>
      <c r="I12" s="41"/>
      <c r="J12" s="42"/>
      <c r="K12" s="43" t="s">
        <v>77</v>
      </c>
    </row>
    <row r="13" ht="20.1" customHeight="1" spans="2:11">
      <c r="B13" s="23">
        <v>3</v>
      </c>
      <c r="C13" s="24"/>
      <c r="D13" s="27"/>
      <c r="E13" s="23" t="s">
        <v>79</v>
      </c>
      <c r="F13" s="24"/>
      <c r="G13" s="26">
        <v>0</v>
      </c>
      <c r="H13" s="26"/>
      <c r="I13" s="41"/>
      <c r="J13" s="42"/>
      <c r="K13" s="43" t="s">
        <v>77</v>
      </c>
    </row>
    <row r="14" ht="20.1" customHeight="1" spans="2:11">
      <c r="B14" s="23">
        <v>4</v>
      </c>
      <c r="C14" s="24"/>
      <c r="D14" s="27"/>
      <c r="E14" s="23" t="s">
        <v>80</v>
      </c>
      <c r="F14" s="24"/>
      <c r="G14" s="26">
        <v>0</v>
      </c>
      <c r="H14" s="26"/>
      <c r="I14" s="41"/>
      <c r="J14" s="42"/>
      <c r="K14" s="43" t="s">
        <v>81</v>
      </c>
    </row>
    <row r="15" ht="20.1" customHeight="1" spans="2:11">
      <c r="B15" s="23">
        <v>5</v>
      </c>
      <c r="C15" s="24"/>
      <c r="D15" s="25" t="s">
        <v>43</v>
      </c>
      <c r="E15" s="28" t="s">
        <v>82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46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72</v>
      </c>
      <c r="C20" s="22"/>
      <c r="D20" s="22"/>
      <c r="E20" s="22"/>
      <c r="F20" s="22"/>
      <c r="G20" s="22" t="s">
        <v>83</v>
      </c>
      <c r="H20" s="22"/>
      <c r="I20" s="22"/>
      <c r="J20" s="22"/>
      <c r="K20" s="22" t="s">
        <v>84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85</v>
      </c>
      <c r="C23" s="17"/>
      <c r="D23" s="17"/>
      <c r="E23" s="17"/>
      <c r="F23" s="17" t="s">
        <v>53</v>
      </c>
      <c r="G23" s="17" t="s">
        <v>86</v>
      </c>
      <c r="H23" s="17"/>
      <c r="I23" s="17"/>
      <c r="J23" s="17" t="s">
        <v>55</v>
      </c>
      <c r="K23" s="17"/>
    </row>
    <row r="26" ht="17.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 t="str">
        <f>F5</f>
        <v>王凤雨</v>
      </c>
      <c r="G28" s="7"/>
      <c r="H28" s="6" t="s">
        <v>59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61</v>
      </c>
      <c r="E29" s="10"/>
      <c r="F29" s="11" t="str">
        <f>F6</f>
        <v>北京</v>
      </c>
      <c r="G29" s="11"/>
      <c r="H29" s="10" t="s">
        <v>63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65</v>
      </c>
      <c r="E30" s="10"/>
      <c r="F30" s="12">
        <f>F7</f>
        <v>43704</v>
      </c>
      <c r="G30" s="11"/>
      <c r="H30" s="10" t="s">
        <v>66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67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88</v>
      </c>
      <c r="E33" s="28" t="s">
        <v>89</v>
      </c>
      <c r="F33" s="28"/>
      <c r="G33" s="26" t="s">
        <v>90</v>
      </c>
      <c r="H33" s="26" t="s">
        <v>91</v>
      </c>
      <c r="I33" s="26" t="s">
        <v>46</v>
      </c>
      <c r="J33" s="26"/>
      <c r="K33" s="49" t="s">
        <v>74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46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85</v>
      </c>
      <c r="C38" s="17"/>
      <c r="D38" s="17"/>
      <c r="E38" s="17"/>
      <c r="F38" s="17" t="s">
        <v>53</v>
      </c>
      <c r="G38" s="17" t="s">
        <v>86</v>
      </c>
      <c r="H38" s="17"/>
      <c r="I38" s="17"/>
      <c r="J38" s="17" t="s">
        <v>55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2023-08-08T13:34:28Z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21D37F31BECF44CAA414AD0052A88822_12</vt:lpwstr>
  </property>
</Properties>
</file>