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H37"/>
  <c r="I37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<sst xmlns="http://schemas.openxmlformats.org/spreadsheetml/2006/main" count="116" uniqueCount="100">
  <si>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</si>
  <si>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</si>
  <si>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</si>
  <si>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</si>
  <si>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</si>
  <si>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</si>
  <si>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</si>
  <si>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</si>
  <si>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</si>
  <si>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</si>
  <si>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</si>
  <si>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</si>
  <si>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</si>
  <si>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</si>
  <si>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</si>
  <si>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</si>
  <si>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</si>
  <si>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</si>
  <si>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</si>
  <si>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</si>
  <si>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</si>
  <si>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</si>
  <si>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</si>
  <si>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</si>
  <si>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</si>
  <si>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</si>
  <si>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</si>
  <si>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</si>
  <si>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</si>
  <si>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</si>
  <si>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</si>
  <si>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</si>
  <si>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</si>
  <si>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</si>
  <si>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</si>
  <si>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</si>
  <si>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</si>
  <si>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</si>
  <si>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</si>
  <si>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</si>
  <si>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</si>
  <si>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</si>
  <si>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</si>
  <si>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</si>
  <si>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</si>
  <si>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</si>
  <si>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</si>
  <si>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</si>
  <si>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</si>
  <si>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</si>
  <si>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</si>
  <si>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</si>
  <si>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</si>
  <si>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</si>
  <si>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</si>
  <si>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</si>
  <si>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</si>
  <si>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</si>
  <si>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</si>
  <si>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</si>
  <si>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</si>
  <si>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</si>
  <si>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</si>
  <si>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</si>
  <si>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</si>
  <si>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</si>
  <si>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</si>
  <si>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</si>
  <si>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</si>
  <si>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</si>
  <si>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</si>
  <si>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</si>
  <si>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</si>
  <si>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</si>
  <si>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</si>
  <si>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</si>
  <si>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</si>
  <si>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</si>
  <si>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</si>
  <si>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</si>
  <si>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</si>
  <si>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</si>
  <si>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</si>
  <si>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</si>
  <si>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</si>
  <si>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</si>
  <si>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</si>
  <si>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</si>
  <si>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</si>
  <si>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</si>
  <si>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北京</t>
    <phoneticPr fontId="1" type="noConversion"/>
  </si>
  <si>
    <t>2017.9.18-25</t>
    <phoneticPr fontId="1" type="noConversion"/>
  </si>
  <si>
    <t>会奖6部</t>
    <phoneticPr fontId="1" type="noConversion"/>
  </si>
  <si>
    <t>2017.9.26</t>
    <phoneticPr fontId="1" type="noConversion"/>
  </si>
  <si>
    <t>2017.9.18-22.25</t>
    <phoneticPr fontId="1" type="noConversion"/>
  </si>
  <si>
    <t>2017.9.23-24</t>
    <phoneticPr fontId="1" type="noConversion"/>
  </si>
  <si>
    <t>HME-1709-A17STY225</t>
    <phoneticPr fontId="1" type="noConversion"/>
  </si>
  <si>
    <t>团号：：
HMEA-180329-STY225</t>
    <phoneticPr fontId="1" type="noConversion"/>
  </si>
  <si>
    <t>会议日期：20180514</t>
    <phoneticPr fontId="1" type="noConversion"/>
  </si>
  <si>
    <t>客户交通报销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</si>
</sst>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B1" zoomScaleNormal="100" workbookViewId="0">
      <selection activeCell="B60" sqref="B60"/>
    </sheetView>
  </sheetViews>
  <sheetFormatPr defaultRowHeight="21" customHeight="1"/>
  <cols>
    <col min="1" max="1" width="9" style="1"/>
    <col min="2" max="2" width="16.77734375" bestFit="1" customWidth="1"/>
    <col min="3" max="3" width="9" style="29"/>
    <col min="6" max="6" width="13.21875" customWidth="1"/>
    <col min="8" max="8" width="11.109375" customWidth="1"/>
    <col min="9" max="9" width="24.88671875" customWidth="1"/>
    <col min="10" max="10" width="39.4414062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107" t="s">
        <v>97</v>
      </c>
      <c r="I4" s="66"/>
      <c r="J4" s="66" t="s">
        <v>98</v>
      </c>
    </row>
    <row r="5" spans="1:12" ht="21" customHeight="1">
      <c r="H5" s="67"/>
      <c r="I5" s="67"/>
      <c r="J5" s="67"/>
    </row>
    <row r="6" spans="1:12" ht="21" customHeight="1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>
      <c r="A8" s="78">
        <v>1</v>
      </c>
      <c r="B8" s="55" t="s">
        <v>2</v>
      </c>
      <c r="C8" s="57">
        <v>367</v>
      </c>
      <c r="D8" s="58"/>
      <c r="E8" s="57">
        <v>367</v>
      </c>
      <c r="F8" s="36">
        <v>367</v>
      </c>
      <c r="G8" s="36">
        <v>0</v>
      </c>
      <c r="H8" s="36">
        <f t="shared" ref="H8:H45" si="0">F8+G8</f>
        <v>367</v>
      </c>
      <c r="I8" s="2" t="s">
        <v>99</v>
      </c>
      <c r="J8" s="72" t="s">
        <v>75</v>
      </c>
    </row>
    <row r="9" spans="1:12" ht="21" customHeight="1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367</v>
      </c>
      <c r="D13" s="37">
        <f>SUM(D8)</f>
        <v>0</v>
      </c>
      <c r="E13" s="37">
        <f>SUM(E8)</f>
        <v>367</v>
      </c>
      <c r="F13" s="37">
        <f>SUM(F8:F12)</f>
        <v>367</v>
      </c>
      <c r="G13" s="37">
        <f t="shared" ref="G13" si="1">SUM(G8:G12)</f>
        <v>0</v>
      </c>
      <c r="H13" s="37">
        <f>SUM(H8:H12)</f>
        <v>367</v>
      </c>
      <c r="I13" s="35"/>
      <c r="J13" s="64"/>
    </row>
    <row r="14" spans="1:12" ht="21" customHeight="1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>
      <c r="A53" s="34"/>
      <c r="B53" s="30" t="s">
        <v>66</v>
      </c>
      <c r="C53" s="37">
        <f>SUM(C52,C44,C40,C37,C32,C27,C24,C21,C16,C13)</f>
        <v>367</v>
      </c>
      <c r="D53" s="37">
        <f t="shared" ref="D53:H53" si="22">SUM(D52,D44,D40,D37,D32,D27,D24,D21,D16,D13)</f>
        <v>0</v>
      </c>
      <c r="E53" s="37">
        <f t="shared" si="22"/>
        <v>367</v>
      </c>
      <c r="F53" s="37">
        <f t="shared" si="22"/>
        <v>367</v>
      </c>
      <c r="G53" s="37">
        <f t="shared" si="22"/>
        <v>0</v>
      </c>
      <c r="H53" s="37">
        <f t="shared" si="22"/>
        <v>367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367</v>
      </c>
      <c r="B58" s="74"/>
      <c r="C58" s="74">
        <f>H53</f>
        <v>367</v>
      </c>
      <c r="D58" s="74"/>
      <c r="E58" s="74">
        <f>F53</f>
        <v>367</v>
      </c>
      <c r="F58" s="74"/>
      <c r="G58" s="74">
        <f>G53</f>
        <v>0</v>
      </c>
      <c r="H58" s="74"/>
      <c r="I58" s="33">
        <f>A58-C58</f>
        <v>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28" sqref="J28:K2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 t="s">
        <v>89</v>
      </c>
      <c r="G28" s="95"/>
      <c r="H28" s="46" t="s">
        <v>20</v>
      </c>
      <c r="I28" s="8"/>
      <c r="J28" s="95"/>
      <c r="K28" s="96"/>
    </row>
    <row r="29" spans="1:11" ht="20.100000000000001" customHeight="1">
      <c r="B29" s="9"/>
      <c r="C29" s="10"/>
      <c r="D29" s="11" t="s">
        <v>21</v>
      </c>
      <c r="E29" s="11"/>
      <c r="F29" s="97" t="s">
        <v>90</v>
      </c>
      <c r="G29" s="97"/>
      <c r="H29" s="11" t="s">
        <v>22</v>
      </c>
      <c r="I29" s="10"/>
      <c r="J29" s="97" t="s">
        <v>92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 t="s">
        <v>91</v>
      </c>
      <c r="G30" s="97"/>
      <c r="H30" s="11" t="s">
        <v>24</v>
      </c>
      <c r="I30" s="12"/>
      <c r="J30" s="97" t="s">
        <v>93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 t="s">
        <v>96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 t="s">
        <v>90</v>
      </c>
      <c r="E34" s="88" t="s">
        <v>94</v>
      </c>
      <c r="F34" s="88"/>
      <c r="G34" s="19">
        <v>100</v>
      </c>
      <c r="H34" s="19">
        <v>6</v>
      </c>
      <c r="I34" s="84">
        <f>G34*H34</f>
        <v>600</v>
      </c>
      <c r="J34" s="85"/>
      <c r="K34" s="25"/>
    </row>
    <row r="35" spans="2:11" ht="20.100000000000001" customHeight="1">
      <c r="B35" s="88">
        <v>2</v>
      </c>
      <c r="C35" s="88"/>
      <c r="D35" s="43" t="s">
        <v>90</v>
      </c>
      <c r="E35" s="88" t="s">
        <v>95</v>
      </c>
      <c r="F35" s="88"/>
      <c r="G35" s="19">
        <v>200</v>
      </c>
      <c r="H35" s="19">
        <v>2</v>
      </c>
      <c r="I35" s="84">
        <f t="shared" ref="I35:I36" si="0">G35*H35</f>
        <v>400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0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8</v>
      </c>
      <c r="I37" s="86">
        <f>SUM(I34:J36)</f>
        <v>1000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2018-05-14T07:20:17Z</cp:lastPrinted>
  <dcterms:created xsi:type="dcterms:W3CDTF">2014-04-15T08:52:03Z</dcterms:created>
  <dcterms:modified xsi:type="dcterms:W3CDTF">2018-05-14T07:20:31Z</dcterms:modified>
</cp:coreProperties>
</file>