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<sst xmlns="http://schemas.openxmlformats.org/spreadsheetml/2006/main" count="97">
  <si>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</si>
  <si>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团号：KMJB-180509-XLT294</t>
  </si>
  <si>
    <t>会议日期：2018年06月17日-21日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</si>
  <si>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</si>
  <si>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</si>
  <si>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</si>
  <si>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</si>
  <si>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</si>
  <si>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</si>
  <si>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</si>
  <si>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</si>
  <si>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</si>
  <si>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</si>
  <si>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</si>
  <si>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</si>
  <si>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</si>
  <si>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</si>
  <si>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</si>
  <si>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</si>
  <si>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</si>
  <si>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</si>
  <si>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</si>
  <si>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客户购买伴手礼</t>
  </si>
  <si>
    <t>需有客户邮件确认，并抄送合规部。</t>
  </si>
  <si>
    <t>客户使用费用合计</t>
  </si>
  <si>
    <t>活动餐费</t>
  </si>
  <si>
    <t>垫付餐费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</si>
  <si>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</si>
  <si>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</si>
  <si>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</si>
  <si>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</si>
  <si>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</si>
  <si>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</si>
  <si>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</si>
  <si>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</si>
  <si>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</si>
  <si>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</si>
  <si>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</si>
  <si>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</si>
  <si>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</si>
  <si>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</si>
  <si>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司导小费</t>
  </si>
  <si>
    <t>离境税、落地签签证、小费，写清名单,提供收据并补票或交税</t>
  </si>
  <si>
    <t>海关小费</t>
  </si>
  <si>
    <t>境外费用合计</t>
  </si>
  <si>
    <t>其他</t>
  </si>
  <si>
    <t>境内出发及返回交通费</t>
  </si>
  <si>
    <t>境外当地交通费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</si>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</sst>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#,##0.00_ "/>
    <numFmt numFmtId="178" formatCode="0.00_);[Red]\(0.00\)"/>
    <numFmt numFmtId="179" formatCode="#,##0.00;[Red]#,##0.00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8" borderId="20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12" borderId="22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2" fillId="31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2" workbookViewId="0">
      <selection activeCell="J58" sqref="J58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6" max="6" width="10.375"/>
    <col min="8" max="8" width="12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1700</v>
      </c>
      <c r="G17" s="65">
        <v>0</v>
      </c>
      <c r="H17" s="65">
        <f t="shared" si="0"/>
        <v>1700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1700</v>
      </c>
      <c r="G21" s="69">
        <f t="shared" ref="G21:H21" si="5">SUM(G17:G20)</f>
        <v>0</v>
      </c>
      <c r="H21" s="69">
        <f t="shared" si="5"/>
        <v>1700</v>
      </c>
      <c r="I21" s="89"/>
      <c r="J21" s="93"/>
    </row>
    <row r="22" customHeight="1" spans="1:10">
      <c r="A22" s="63">
        <v>4</v>
      </c>
      <c r="B22" s="64" t="s">
        <v>25</v>
      </c>
      <c r="C22" s="65">
        <v>10000</v>
      </c>
      <c r="D22" s="66"/>
      <c r="E22" s="65">
        <f t="shared" si="2"/>
        <v>0</v>
      </c>
      <c r="F22" s="65">
        <v>5000</v>
      </c>
      <c r="G22" s="65">
        <v>0</v>
      </c>
      <c r="H22" s="65">
        <f t="shared" si="0"/>
        <v>5000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5000</v>
      </c>
      <c r="G24" s="69">
        <f t="shared" ref="G24:H24" si="7">SUM(G22:G23)</f>
        <v>0</v>
      </c>
      <c r="H24" s="69">
        <f t="shared" si="7"/>
        <v>5000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1000</v>
      </c>
      <c r="G41" s="65">
        <v>0</v>
      </c>
      <c r="H41" s="65">
        <f t="shared" si="0"/>
        <v>1000</v>
      </c>
      <c r="I41" s="86" t="s">
        <v>41</v>
      </c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1000</v>
      </c>
      <c r="G42" s="65">
        <v>0</v>
      </c>
      <c r="H42" s="65">
        <f t="shared" si="0"/>
        <v>1000</v>
      </c>
      <c r="I42" s="86" t="s">
        <v>43</v>
      </c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2000</v>
      </c>
      <c r="G44" s="69">
        <f t="shared" ref="G44:H44" si="18">SUM(G41:G43)</f>
        <v>0</v>
      </c>
      <c r="H44" s="69">
        <f t="shared" si="18"/>
        <v>2000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>
        <v>200</v>
      </c>
      <c r="G45" s="65">
        <v>0</v>
      </c>
      <c r="H45" s="65">
        <f t="shared" si="0"/>
        <v>200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1000</v>
      </c>
      <c r="G46" s="65">
        <v>0</v>
      </c>
      <c r="H46" s="65">
        <f t="shared" ref="H46:H51" si="19">F46+G46</f>
        <v>1000</v>
      </c>
      <c r="I46" s="86" t="s">
        <v>47</v>
      </c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1200</v>
      </c>
      <c r="G52" s="69">
        <f t="shared" ref="G52:H52" si="21">SUM(G45:G51)</f>
        <v>0</v>
      </c>
      <c r="H52" s="69">
        <f t="shared" si="21"/>
        <v>1200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9900</v>
      </c>
      <c r="G53" s="69">
        <f t="shared" si="22"/>
        <v>0</v>
      </c>
      <c r="H53" s="69">
        <f t="shared" si="22"/>
        <v>9900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0</v>
      </c>
      <c r="B58" s="81"/>
      <c r="C58" s="81">
        <f>H53</f>
        <v>9900</v>
      </c>
      <c r="D58" s="81"/>
      <c r="E58" s="81">
        <f>F53</f>
        <v>9900</v>
      </c>
      <c r="F58" s="81"/>
      <c r="G58" s="81">
        <f>G53</f>
        <v>0</v>
      </c>
      <c r="H58" s="81"/>
      <c r="I58" s="99">
        <f>A58-C58</f>
        <v>-9900</v>
      </c>
    </row>
    <row r="60" customHeight="1" spans="1:9">
      <c r="A60" s="55" t="s">
        <v>55</v>
      </c>
      <c r="B60" s="82"/>
      <c r="C60" s="83" t="s">
        <v>56</v>
      </c>
      <c r="D60" s="84"/>
      <c r="E60" s="84" t="s">
        <v>57</v>
      </c>
      <c r="F60" s="84"/>
      <c r="G60" s="84" t="s">
        <v>58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4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2"/>
      <c r="J11" s="43"/>
      <c r="K11" s="44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0</v>
      </c>
      <c r="H12" s="25"/>
      <c r="I12" s="42"/>
      <c r="J12" s="43"/>
      <c r="K12" s="44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2"/>
      <c r="J13" s="43"/>
      <c r="K13" s="44" t="s">
        <v>80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/>
      <c r="I14" s="42"/>
      <c r="J14" s="43"/>
      <c r="K14" s="44" t="s">
        <v>85</v>
      </c>
    </row>
    <row r="15" ht="20.1" customHeight="1" spans="2:11">
      <c r="B15" s="22">
        <v>5</v>
      </c>
      <c r="C15" s="23"/>
      <c r="D15" s="24" t="s">
        <v>45</v>
      </c>
      <c r="E15" s="27" t="s">
        <v>86</v>
      </c>
      <c r="F15" s="27"/>
      <c r="G15" s="25">
        <v>33</v>
      </c>
      <c r="H15" s="25">
        <v>33</v>
      </c>
      <c r="I15" s="42"/>
      <c r="J15" s="43"/>
      <c r="K15" s="44" t="s">
        <v>87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88</v>
      </c>
      <c r="H20" s="21"/>
      <c r="I20" s="21"/>
      <c r="J20" s="21"/>
      <c r="K20" s="21" t="s">
        <v>89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90</v>
      </c>
      <c r="C23" s="16"/>
      <c r="D23" s="16"/>
      <c r="E23" s="16"/>
      <c r="F23" s="16" t="s">
        <v>56</v>
      </c>
      <c r="G23" s="16" t="s">
        <v>91</v>
      </c>
      <c r="H23" s="16"/>
      <c r="I23" s="16"/>
      <c r="J23" s="16" t="s">
        <v>58</v>
      </c>
      <c r="K23" s="16"/>
    </row>
    <row r="26" ht="18.75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宋净菲</v>
      </c>
      <c r="G28" s="7"/>
      <c r="H28" s="6" t="s">
        <v>62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北京</v>
      </c>
      <c r="G29" s="11"/>
      <c r="H29" s="10" t="s">
        <v>66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68</v>
      </c>
      <c r="E30" s="10"/>
      <c r="F30" s="11" t="str">
        <f>F7</f>
        <v>11月4日-6日</v>
      </c>
      <c r="G30" s="11"/>
      <c r="H30" s="10" t="s">
        <v>70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93</v>
      </c>
      <c r="E33" s="27" t="s">
        <v>94</v>
      </c>
      <c r="F33" s="27"/>
      <c r="G33" s="25" t="s">
        <v>95</v>
      </c>
      <c r="H33" s="25" t="s">
        <v>96</v>
      </c>
      <c r="I33" s="25" t="s">
        <v>49</v>
      </c>
      <c r="J33" s="25"/>
      <c r="K33" s="50" t="s">
        <v>77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90</v>
      </c>
      <c r="C38" s="16"/>
      <c r="D38" s="16"/>
      <c r="E38" s="16"/>
      <c r="F38" s="16" t="s">
        <v>56</v>
      </c>
      <c r="G38" s="16" t="s">
        <v>91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2018-05-04T07:10:25Z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