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<sst xmlns="http://schemas.openxmlformats.org/spreadsheetml/2006/main" count="94">
  <si>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</si>
  <si>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团号：HMOA-190305-SXY617</t>
  </si>
  <si>
    <t>会议日期：3.8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</si>
  <si>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</si>
  <si>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</si>
  <si>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</si>
  <si>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</si>
  <si>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</si>
  <si>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</si>
  <si>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</si>
  <si>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</si>
  <si>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</si>
  <si>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</si>
  <si>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</si>
  <si>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</si>
  <si>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</si>
  <si>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</si>
  <si>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</si>
  <si>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</si>
  <si>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</si>
  <si>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</si>
  <si>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</si>
  <si>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</si>
  <si>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</si>
  <si>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</si>
  <si>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</si>
  <si>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</si>
  <si>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</si>
  <si>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鲜花</t>
  </si>
  <si>
    <t>尽量提供可用的原始发票，发票项目不可用的，且开票需要加收税点的可以不提供原始发票。网上交易均需提供交易截图。</t>
  </si>
  <si>
    <t>打印</t>
  </si>
  <si>
    <t>巧克力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</si>
  <si>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</si>
  <si>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</si>
  <si>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</si>
  <si>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</si>
  <si>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</si>
  <si>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</si>
  <si>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</si>
  <si>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</si>
  <si>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</si>
  <si>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</si>
  <si>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</si>
  <si>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</si>
  <si>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</si>
  <si>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</si>
  <si>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</si>
  <si>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</si>
  <si>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</si>
  <si>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</si>
  <si>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</si>
  <si>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</si>
  <si>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</si>
  <si>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</si>
  <si>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</si>
  <si>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</si>
  <si>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</si>
  <si>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</si>
  <si>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姚艺婷</t>
  </si>
  <si>
    <t>职位:</t>
  </si>
  <si>
    <t>业务助理</t>
  </si>
  <si>
    <t>发生地:</t>
  </si>
  <si>
    <t>昆明</t>
  </si>
  <si>
    <t>部门:</t>
  </si>
  <si>
    <t>上海事业部</t>
  </si>
  <si>
    <t>发生日期:</t>
  </si>
  <si>
    <t>3.6-3.9</t>
  </si>
  <si>
    <t>报销日期:</t>
  </si>
  <si>
    <t>团号:</t>
  </si>
  <si>
    <t>HMOA-190305-SXY617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</si>
  <si>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</si>
  <si>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</si>
  <si>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</si>
  <si>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</si>
  <si>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</si>
  <si>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</si>
  <si>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</si>
  <si>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</si>
  <si>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</si>
  <si>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</si>
  <si>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家-机场</t>
  </si>
  <si>
    <t>餐费</t>
  </si>
  <si>
    <t>3.9 姚艺婷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</si>
  <si>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</si>
  <si>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</si>
  <si>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</si>
  <si>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</si>
  <si>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</si>
  <si>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</si>
  <si>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</si>
  <si>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</si>
  <si>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</si>
  <si>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上海</t>
  </si>
  <si>
    <t>2.11-2.19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</si>
</sst>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);[Red]\(#,##0.00\)"/>
    <numFmt numFmtId="177" formatCode="#,##0.00_ "/>
    <numFmt numFmtId="178" formatCode="0.00_ "/>
    <numFmt numFmtId="179" formatCode="#,##0.00;[Red]#,##0.00"/>
    <numFmt numFmtId="180" formatCode="0.00_);[Red]\(0.00\)"/>
    <numFmt numFmtId="181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1" borderId="23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23" borderId="19" applyNumberFormat="0" applyAlignment="0" applyProtection="0">
      <alignment vertical="center"/>
    </xf>
    <xf numFmtId="0" fontId="25" fillId="23" borderId="18" applyNumberFormat="0" applyAlignment="0" applyProtection="0">
      <alignment vertical="center"/>
    </xf>
    <xf numFmtId="0" fontId="24" fillId="29" borderId="2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181" fontId="3" fillId="2" borderId="0" xfId="50" applyNumberFormat="1" applyFont="1" applyFill="1" applyBorder="1" applyAlignment="1">
      <alignment horizontal="center" vertical="center"/>
    </xf>
    <xf numFmtId="181" fontId="3" fillId="2" borderId="14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25" workbookViewId="0">
      <selection activeCell="I27" sqref="I27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6" max="6" width="10.375"/>
    <col min="7" max="7" width="11.625" customWidth="1"/>
    <col min="8" max="8" width="11.625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>F8+G8</f>
        <v>0</v>
      </c>
      <c r="I8" s="90"/>
      <c r="J8" s="91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>F9+G9</f>
        <v>0</v>
      </c>
      <c r="I9" s="90"/>
      <c r="J9" s="92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>F10+G10</f>
        <v>0</v>
      </c>
      <c r="I10" s="90"/>
      <c r="J10" s="92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>F11+G11</f>
        <v>0</v>
      </c>
      <c r="I11" s="90"/>
      <c r="J11" s="92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>F12+G12</f>
        <v>0</v>
      </c>
      <c r="I12" s="90"/>
      <c r="J12" s="92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0">SUM(G8:G12)</f>
        <v>0</v>
      </c>
      <c r="H13" s="71">
        <f t="shared" si="0"/>
        <v>0</v>
      </c>
      <c r="I13" s="93"/>
      <c r="J13" s="94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>C14*D14</f>
        <v>0</v>
      </c>
      <c r="F14" s="67">
        <v>0</v>
      </c>
      <c r="G14" s="67">
        <v>0</v>
      </c>
      <c r="H14" s="67">
        <f>F14+G14</f>
        <v>0</v>
      </c>
      <c r="I14" s="90"/>
      <c r="J14" s="91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1">F15+G15</f>
        <v>0</v>
      </c>
      <c r="I15" s="90"/>
      <c r="J15" s="92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3"/>
      <c r="J16" s="94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>C17*D17</f>
        <v>0</v>
      </c>
      <c r="F17" s="67">
        <v>0</v>
      </c>
      <c r="G17" s="67">
        <v>0</v>
      </c>
      <c r="H17" s="67">
        <f>F17+G17</f>
        <v>0</v>
      </c>
      <c r="I17" s="90"/>
      <c r="J17" s="95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>F18+G18</f>
        <v>0</v>
      </c>
      <c r="I18" s="90"/>
      <c r="J18" s="96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>F19+G19</f>
        <v>0</v>
      </c>
      <c r="I19" s="90"/>
      <c r="J19" s="96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>F20+G20</f>
        <v>0</v>
      </c>
      <c r="I20" s="90"/>
      <c r="J20" s="96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2">SUM(D17)</f>
        <v>0</v>
      </c>
      <c r="E21" s="71">
        <f t="shared" si="2"/>
        <v>0</v>
      </c>
      <c r="F21" s="71">
        <f>SUM(F17:F20)</f>
        <v>0</v>
      </c>
      <c r="G21" s="71">
        <f t="shared" ref="G21:H21" si="3">SUM(G17:G20)</f>
        <v>0</v>
      </c>
      <c r="H21" s="71">
        <f t="shared" si="3"/>
        <v>0</v>
      </c>
      <c r="I21" s="93"/>
      <c r="J21" s="97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>C22*D22</f>
        <v>0</v>
      </c>
      <c r="F22" s="67">
        <v>0</v>
      </c>
      <c r="G22" s="67">
        <v>0</v>
      </c>
      <c r="H22" s="67">
        <f>F22+G22</f>
        <v>0</v>
      </c>
      <c r="I22" s="90"/>
      <c r="J22" s="95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>F23+G23</f>
        <v>0</v>
      </c>
      <c r="I23" s="90"/>
      <c r="J23" s="96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4">SUM(D22)</f>
        <v>0</v>
      </c>
      <c r="E24" s="71">
        <f t="shared" si="4"/>
        <v>0</v>
      </c>
      <c r="F24" s="71">
        <f>SUM(F22:F23)</f>
        <v>0</v>
      </c>
      <c r="G24" s="71">
        <f t="shared" ref="G24:H24" si="5">SUM(G22:G23)</f>
        <v>0</v>
      </c>
      <c r="H24" s="71">
        <f t="shared" si="5"/>
        <v>0</v>
      </c>
      <c r="I24" s="93"/>
      <c r="J24" s="97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>C25*D25</f>
        <v>0</v>
      </c>
      <c r="F25" s="67">
        <v>1040</v>
      </c>
      <c r="G25" s="67">
        <v>0</v>
      </c>
      <c r="H25" s="67">
        <f>F25</f>
        <v>1040</v>
      </c>
      <c r="I25" s="90" t="s">
        <v>28</v>
      </c>
      <c r="J25" s="91" t="s">
        <v>29</v>
      </c>
    </row>
    <row r="26" customHeight="1" spans="1:10">
      <c r="A26" s="78"/>
      <c r="B26" s="79"/>
      <c r="C26" s="80"/>
      <c r="D26" s="78"/>
      <c r="E26" s="80"/>
      <c r="F26" s="67">
        <v>102</v>
      </c>
      <c r="G26" s="67">
        <v>0</v>
      </c>
      <c r="H26" s="67">
        <f>F26</f>
        <v>102</v>
      </c>
      <c r="I26" s="90" t="s">
        <v>30</v>
      </c>
      <c r="J26" s="92"/>
    </row>
    <row r="27" customHeight="1" spans="1:10">
      <c r="A27" s="75"/>
      <c r="B27" s="76"/>
      <c r="C27" s="77"/>
      <c r="D27" s="75"/>
      <c r="E27" s="77"/>
      <c r="F27" s="67">
        <v>869</v>
      </c>
      <c r="G27" s="67">
        <v>0</v>
      </c>
      <c r="H27" s="67">
        <f>F27</f>
        <v>869</v>
      </c>
      <c r="I27" s="90" t="s">
        <v>31</v>
      </c>
      <c r="J27" s="92"/>
    </row>
    <row r="28" s="54" customFormat="1" customHeight="1" spans="1:10">
      <c r="A28" s="69"/>
      <c r="B28" s="70" t="s">
        <v>32</v>
      </c>
      <c r="C28" s="71">
        <f>SUM(C25)</f>
        <v>0</v>
      </c>
      <c r="D28" s="71">
        <f t="shared" ref="D28:E28" si="6">SUM(D25)</f>
        <v>0</v>
      </c>
      <c r="E28" s="71">
        <f t="shared" si="6"/>
        <v>0</v>
      </c>
      <c r="F28" s="71">
        <f>SUM(F25:F27)</f>
        <v>2011</v>
      </c>
      <c r="G28" s="71">
        <f>SUM(G25:G27)</f>
        <v>0</v>
      </c>
      <c r="H28" s="71">
        <f>SUM(H25:H27)</f>
        <v>2011</v>
      </c>
      <c r="I28" s="93"/>
      <c r="J28" s="94"/>
    </row>
    <row r="29" customHeight="1" spans="1:10">
      <c r="A29" s="65">
        <v>6</v>
      </c>
      <c r="B29" s="66" t="s">
        <v>33</v>
      </c>
      <c r="C29" s="67">
        <v>0</v>
      </c>
      <c r="D29" s="68"/>
      <c r="E29" s="67">
        <f t="shared" ref="E27:E46" si="7">C29*D29</f>
        <v>0</v>
      </c>
      <c r="F29" s="67">
        <v>0</v>
      </c>
      <c r="G29" s="67">
        <v>0</v>
      </c>
      <c r="H29" s="67">
        <f t="shared" ref="H27:H46" si="8">F29+G29</f>
        <v>0</v>
      </c>
      <c r="I29" s="90"/>
      <c r="J29" s="91" t="s">
        <v>34</v>
      </c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8"/>
        <v>0</v>
      </c>
      <c r="I30" s="90"/>
      <c r="J30" s="96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8"/>
        <v>0</v>
      </c>
      <c r="I31" s="90"/>
      <c r="J31" s="96"/>
    </row>
    <row r="32" customHeight="1" spans="1:10">
      <c r="A32" s="65"/>
      <c r="B32" s="66"/>
      <c r="C32" s="67"/>
      <c r="D32" s="68"/>
      <c r="E32" s="67"/>
      <c r="F32" s="67">
        <v>0</v>
      </c>
      <c r="G32" s="67">
        <v>0</v>
      </c>
      <c r="H32" s="67">
        <f t="shared" si="8"/>
        <v>0</v>
      </c>
      <c r="I32" s="90"/>
      <c r="J32" s="96"/>
    </row>
    <row r="33" s="54" customFormat="1" customHeight="1" spans="1:10">
      <c r="A33" s="69"/>
      <c r="B33" s="70" t="s">
        <v>35</v>
      </c>
      <c r="C33" s="71">
        <f>SUM(C29)</f>
        <v>0</v>
      </c>
      <c r="D33" s="71">
        <f t="shared" ref="D33:E33" si="9">SUM(D29)</f>
        <v>0</v>
      </c>
      <c r="E33" s="71">
        <f t="shared" si="9"/>
        <v>0</v>
      </c>
      <c r="F33" s="71">
        <f>SUM(F29:F32)</f>
        <v>0</v>
      </c>
      <c r="G33" s="71">
        <f t="shared" ref="G33:H33" si="10">SUM(G29:G32)</f>
        <v>0</v>
      </c>
      <c r="H33" s="71">
        <f t="shared" si="10"/>
        <v>0</v>
      </c>
      <c r="I33" s="93"/>
      <c r="J33" s="97"/>
    </row>
    <row r="34" customHeight="1" spans="1:10">
      <c r="A34" s="65">
        <v>7</v>
      </c>
      <c r="B34" s="66" t="s">
        <v>36</v>
      </c>
      <c r="C34" s="67">
        <v>0</v>
      </c>
      <c r="D34" s="68"/>
      <c r="E34" s="67">
        <f t="shared" si="7"/>
        <v>0</v>
      </c>
      <c r="F34" s="67">
        <v>0</v>
      </c>
      <c r="G34" s="67">
        <v>0</v>
      </c>
      <c r="H34" s="67">
        <f t="shared" si="8"/>
        <v>0</v>
      </c>
      <c r="I34" s="90"/>
      <c r="J34" s="98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8"/>
        <v>0</v>
      </c>
      <c r="I35" s="90"/>
      <c r="J35" s="99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8"/>
        <v>0</v>
      </c>
      <c r="I36" s="90"/>
      <c r="J36" s="99"/>
    </row>
    <row r="37" customHeight="1" spans="1:10">
      <c r="A37" s="65"/>
      <c r="B37" s="66"/>
      <c r="C37" s="67"/>
      <c r="D37" s="68"/>
      <c r="E37" s="67"/>
      <c r="F37" s="67">
        <v>0</v>
      </c>
      <c r="G37" s="67">
        <v>0</v>
      </c>
      <c r="H37" s="67">
        <f t="shared" si="8"/>
        <v>0</v>
      </c>
      <c r="I37" s="90"/>
      <c r="J37" s="99"/>
    </row>
    <row r="38" s="54" customFormat="1" customHeight="1" spans="1:10">
      <c r="A38" s="69"/>
      <c r="B38" s="70" t="s">
        <v>37</v>
      </c>
      <c r="C38" s="71">
        <f>SUM(C34)</f>
        <v>0</v>
      </c>
      <c r="D38" s="71">
        <f t="shared" ref="D38:E38" si="11">SUM(D34)</f>
        <v>0</v>
      </c>
      <c r="E38" s="71">
        <f t="shared" si="11"/>
        <v>0</v>
      </c>
      <c r="F38" s="71">
        <f>SUM(F34:F37)</f>
        <v>0</v>
      </c>
      <c r="G38" s="71">
        <f t="shared" ref="G38:H38" si="12">SUM(G34:G37)</f>
        <v>0</v>
      </c>
      <c r="H38" s="71">
        <f t="shared" si="12"/>
        <v>0</v>
      </c>
      <c r="I38" s="93"/>
      <c r="J38" s="100"/>
    </row>
    <row r="39" customHeight="1" spans="1:10">
      <c r="A39" s="65">
        <v>8</v>
      </c>
      <c r="B39" s="66" t="s">
        <v>38</v>
      </c>
      <c r="C39" s="67">
        <v>0</v>
      </c>
      <c r="D39" s="68"/>
      <c r="E39" s="67">
        <f t="shared" si="7"/>
        <v>0</v>
      </c>
      <c r="F39" s="67">
        <v>0</v>
      </c>
      <c r="G39" s="67">
        <v>0</v>
      </c>
      <c r="H39" s="67">
        <f t="shared" si="8"/>
        <v>0</v>
      </c>
      <c r="I39" s="90"/>
      <c r="J39" s="95" t="s">
        <v>39</v>
      </c>
    </row>
    <row r="40" customHeight="1" spans="1:10">
      <c r="A40" s="65"/>
      <c r="B40" s="66"/>
      <c r="C40" s="67"/>
      <c r="D40" s="68"/>
      <c r="E40" s="67"/>
      <c r="F40" s="67">
        <v>0</v>
      </c>
      <c r="G40" s="67">
        <v>0</v>
      </c>
      <c r="H40" s="67">
        <f t="shared" si="8"/>
        <v>0</v>
      </c>
      <c r="I40" s="90"/>
      <c r="J40" s="96"/>
    </row>
    <row r="41" s="54" customFormat="1" customHeight="1" spans="1:10">
      <c r="A41" s="69"/>
      <c r="B41" s="70" t="s">
        <v>40</v>
      </c>
      <c r="C41" s="71">
        <f>SUM(C39)</f>
        <v>0</v>
      </c>
      <c r="D41" s="71">
        <f t="shared" ref="D41:E41" si="13">SUM(D39)</f>
        <v>0</v>
      </c>
      <c r="E41" s="71">
        <f t="shared" si="13"/>
        <v>0</v>
      </c>
      <c r="F41" s="71">
        <f>SUM(F39:F40)</f>
        <v>0</v>
      </c>
      <c r="G41" s="71">
        <f t="shared" ref="G41:H41" si="14">SUM(G39:G40)</f>
        <v>0</v>
      </c>
      <c r="H41" s="71">
        <f t="shared" si="14"/>
        <v>0</v>
      </c>
      <c r="I41" s="93"/>
      <c r="J41" s="97"/>
    </row>
    <row r="42" customHeight="1" spans="1:10">
      <c r="A42" s="65">
        <v>9</v>
      </c>
      <c r="B42" s="66" t="s">
        <v>41</v>
      </c>
      <c r="C42" s="67">
        <v>0</v>
      </c>
      <c r="D42" s="68"/>
      <c r="E42" s="67">
        <f t="shared" si="7"/>
        <v>0</v>
      </c>
      <c r="F42" s="67">
        <v>0</v>
      </c>
      <c r="G42" s="67">
        <v>0</v>
      </c>
      <c r="H42" s="67">
        <f t="shared" si="8"/>
        <v>0</v>
      </c>
      <c r="I42" s="90"/>
      <c r="J42" s="91" t="s">
        <v>42</v>
      </c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8"/>
        <v>0</v>
      </c>
      <c r="I43" s="90"/>
      <c r="J43" s="92"/>
    </row>
    <row r="44" customHeight="1" spans="1:10">
      <c r="A44" s="65"/>
      <c r="B44" s="66"/>
      <c r="C44" s="67"/>
      <c r="D44" s="68"/>
      <c r="E44" s="67"/>
      <c r="F44" s="67">
        <v>0</v>
      </c>
      <c r="G44" s="67">
        <v>0</v>
      </c>
      <c r="H44" s="67">
        <f t="shared" si="8"/>
        <v>0</v>
      </c>
      <c r="I44" s="90"/>
      <c r="J44" s="92"/>
    </row>
    <row r="45" s="54" customFormat="1" customHeight="1" spans="1:10">
      <c r="A45" s="69"/>
      <c r="B45" s="70" t="s">
        <v>43</v>
      </c>
      <c r="C45" s="71">
        <f>SUM(C42)</f>
        <v>0</v>
      </c>
      <c r="D45" s="71">
        <f t="shared" ref="D45:E45" si="15">SUM(D42)</f>
        <v>0</v>
      </c>
      <c r="E45" s="71">
        <f t="shared" si="15"/>
        <v>0</v>
      </c>
      <c r="F45" s="71">
        <f>SUM(F42:F44)</f>
        <v>0</v>
      </c>
      <c r="G45" s="71">
        <f t="shared" ref="G45:H45" si="16">SUM(G42:G44)</f>
        <v>0</v>
      </c>
      <c r="H45" s="71">
        <f t="shared" si="16"/>
        <v>0</v>
      </c>
      <c r="I45" s="93"/>
      <c r="J45" s="94"/>
    </row>
    <row r="46" customHeight="1" spans="1:10">
      <c r="A46" s="72">
        <v>10</v>
      </c>
      <c r="B46" s="66" t="s">
        <v>44</v>
      </c>
      <c r="C46" s="67">
        <v>0</v>
      </c>
      <c r="D46" s="68"/>
      <c r="E46" s="67">
        <f t="shared" si="7"/>
        <v>0</v>
      </c>
      <c r="F46" s="67">
        <v>0</v>
      </c>
      <c r="G46" s="67">
        <v>0</v>
      </c>
      <c r="H46" s="67">
        <f t="shared" si="8"/>
        <v>0</v>
      </c>
      <c r="I46" s="90"/>
      <c r="J46" s="98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ref="H47:H52" si="17">F47+G47</f>
        <v>0</v>
      </c>
      <c r="I47" s="90"/>
      <c r="J47" s="99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7"/>
        <v>0</v>
      </c>
      <c r="I48" s="90"/>
      <c r="J48" s="99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7"/>
        <v>0</v>
      </c>
      <c r="I49" s="90"/>
      <c r="J49" s="99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7"/>
        <v>0</v>
      </c>
      <c r="I50" s="90"/>
      <c r="J50" s="99"/>
    </row>
    <row r="51" customHeight="1" spans="1:10">
      <c r="A51" s="78"/>
      <c r="B51" s="66"/>
      <c r="C51" s="67"/>
      <c r="D51" s="68"/>
      <c r="E51" s="67"/>
      <c r="F51" s="67">
        <v>0</v>
      </c>
      <c r="G51" s="67">
        <v>0</v>
      </c>
      <c r="H51" s="67">
        <f t="shared" si="17"/>
        <v>0</v>
      </c>
      <c r="I51" s="90"/>
      <c r="J51" s="99"/>
    </row>
    <row r="52" customHeight="1" spans="1:10">
      <c r="A52" s="75"/>
      <c r="B52" s="66"/>
      <c r="C52" s="67"/>
      <c r="D52" s="68"/>
      <c r="E52" s="67"/>
      <c r="F52" s="67">
        <v>0</v>
      </c>
      <c r="G52" s="67">
        <v>0</v>
      </c>
      <c r="H52" s="67">
        <f t="shared" si="17"/>
        <v>0</v>
      </c>
      <c r="I52" s="90"/>
      <c r="J52" s="99"/>
    </row>
    <row r="53" s="54" customFormat="1" customHeight="1" spans="1:10">
      <c r="A53" s="69"/>
      <c r="B53" s="70" t="s">
        <v>45</v>
      </c>
      <c r="C53" s="71">
        <f>SUM(C46)</f>
        <v>0</v>
      </c>
      <c r="D53" s="71">
        <f t="shared" ref="D53:E53" si="18">SUM(D46)</f>
        <v>0</v>
      </c>
      <c r="E53" s="71">
        <f t="shared" si="18"/>
        <v>0</v>
      </c>
      <c r="F53" s="71">
        <f>SUM(F46:F52)</f>
        <v>0</v>
      </c>
      <c r="G53" s="71">
        <f t="shared" ref="G53:H53" si="19">SUM(G46:G52)</f>
        <v>0</v>
      </c>
      <c r="H53" s="71">
        <f t="shared" si="19"/>
        <v>0</v>
      </c>
      <c r="I53" s="93"/>
      <c r="J53" s="100"/>
    </row>
    <row r="54" customHeight="1" spans="1:10">
      <c r="A54" s="69"/>
      <c r="B54" s="70" t="s">
        <v>46</v>
      </c>
      <c r="C54" s="71">
        <f>SUM(C53,C45,C41,C38,C33,C28,C24,C21,C16,C13)</f>
        <v>0</v>
      </c>
      <c r="D54" s="71">
        <f t="shared" ref="D54:H54" si="20">SUM(D53,D45,D41,D38,D33,D28,D24,D21,D16,D13)</f>
        <v>0</v>
      </c>
      <c r="E54" s="71">
        <f t="shared" si="20"/>
        <v>0</v>
      </c>
      <c r="F54" s="71">
        <f t="shared" si="20"/>
        <v>2011</v>
      </c>
      <c r="G54" s="71">
        <f t="shared" si="20"/>
        <v>0</v>
      </c>
      <c r="H54" s="71">
        <f t="shared" si="20"/>
        <v>2011</v>
      </c>
      <c r="I54" s="93"/>
      <c r="J54" s="101"/>
    </row>
    <row r="58" customHeight="1" spans="1:9">
      <c r="A58" s="81" t="s">
        <v>47</v>
      </c>
      <c r="B58" s="82"/>
      <c r="C58" s="83" t="s">
        <v>48</v>
      </c>
      <c r="D58" s="83"/>
      <c r="E58" s="83" t="s">
        <v>49</v>
      </c>
      <c r="F58" s="83"/>
      <c r="G58" s="83" t="s">
        <v>50</v>
      </c>
      <c r="H58" s="83"/>
      <c r="I58" s="102" t="s">
        <v>51</v>
      </c>
    </row>
    <row r="59" customHeight="1" spans="1:9">
      <c r="A59" s="84">
        <f>E54</f>
        <v>0</v>
      </c>
      <c r="B59" s="85"/>
      <c r="C59" s="85">
        <f>H54</f>
        <v>2011</v>
      </c>
      <c r="D59" s="85"/>
      <c r="E59" s="85">
        <f>F54</f>
        <v>2011</v>
      </c>
      <c r="F59" s="85"/>
      <c r="G59" s="85">
        <f>G54</f>
        <v>0</v>
      </c>
      <c r="H59" s="85"/>
      <c r="I59" s="103">
        <f>A59-C59</f>
        <v>-2011</v>
      </c>
    </row>
    <row r="61" customHeight="1" spans="1:9">
      <c r="A61" s="86" t="s">
        <v>52</v>
      </c>
      <c r="B61" s="87"/>
      <c r="C61" s="88" t="s">
        <v>53</v>
      </c>
      <c r="D61" s="86"/>
      <c r="E61" s="86" t="s">
        <v>54</v>
      </c>
      <c r="F61" s="86"/>
      <c r="G61" s="86" t="s">
        <v>55</v>
      </c>
      <c r="H61" s="86"/>
      <c r="I61" s="87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L10" sqref="L10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5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6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7"/>
      <c r="J7" s="38">
        <v>43544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39"/>
      <c r="J8" s="40" t="s">
        <v>69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2"/>
      <c r="J11" s="43"/>
      <c r="K11" s="44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135</v>
      </c>
      <c r="H12" s="25">
        <f>G12</f>
        <v>135</v>
      </c>
      <c r="I12" s="42"/>
      <c r="J12" s="43"/>
      <c r="K12" s="44" t="s">
        <v>80</v>
      </c>
    </row>
    <row r="13" ht="14.25" spans="2:11">
      <c r="B13" s="22">
        <v>5</v>
      </c>
      <c r="C13" s="23"/>
      <c r="D13" s="26"/>
      <c r="E13" s="22" t="s">
        <v>81</v>
      </c>
      <c r="F13" s="23"/>
      <c r="G13" s="25">
        <v>29</v>
      </c>
      <c r="H13" s="25">
        <f>G13</f>
        <v>29</v>
      </c>
      <c r="I13" s="42"/>
      <c r="J13" s="43"/>
      <c r="K13" s="44" t="s">
        <v>82</v>
      </c>
    </row>
    <row r="14" ht="20.1" customHeight="1" spans="2:11">
      <c r="B14" s="22">
        <v>6</v>
      </c>
      <c r="C14" s="23"/>
      <c r="D14" s="24" t="s">
        <v>44</v>
      </c>
      <c r="E14" s="27"/>
      <c r="F14" s="27"/>
      <c r="G14" s="25">
        <v>0</v>
      </c>
      <c r="H14" s="25"/>
      <c r="I14" s="42"/>
      <c r="J14" s="43"/>
      <c r="K14" s="44"/>
    </row>
    <row r="15" ht="20.1" customHeight="1" spans="2:11">
      <c r="B15" s="22">
        <v>7</v>
      </c>
      <c r="C15" s="23"/>
      <c r="D15" s="26"/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8</v>
      </c>
      <c r="C16" s="23"/>
      <c r="D16" s="28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19" t="s">
        <v>46</v>
      </c>
      <c r="C17" s="29"/>
      <c r="D17" s="29"/>
      <c r="E17" s="29"/>
      <c r="F17" s="20"/>
      <c r="G17" s="30">
        <f>SUM(G11:G16)</f>
        <v>164</v>
      </c>
      <c r="H17" s="30">
        <f>SUM(H11:H16)</f>
        <v>164</v>
      </c>
      <c r="I17" s="45">
        <f>SUM(I11:J16)</f>
        <v>0</v>
      </c>
      <c r="J17" s="46"/>
      <c r="K17" s="47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8"/>
      <c r="K18" s="16"/>
    </row>
    <row r="19" ht="20.1" customHeight="1" spans="2:11">
      <c r="B19" s="21" t="s">
        <v>73</v>
      </c>
      <c r="C19" s="21"/>
      <c r="D19" s="21"/>
      <c r="E19" s="21"/>
      <c r="F19" s="21"/>
      <c r="G19" s="21" t="s">
        <v>83</v>
      </c>
      <c r="H19" s="21"/>
      <c r="I19" s="21"/>
      <c r="J19" s="21"/>
      <c r="K19" s="21" t="s">
        <v>84</v>
      </c>
    </row>
    <row r="20" ht="20.1" customHeight="1" spans="2:11">
      <c r="B20" s="31">
        <f>H17</f>
        <v>164</v>
      </c>
      <c r="C20" s="31"/>
      <c r="D20" s="31"/>
      <c r="E20" s="31"/>
      <c r="F20" s="31"/>
      <c r="G20" s="31">
        <f>I17</f>
        <v>0</v>
      </c>
      <c r="H20" s="31"/>
      <c r="I20" s="31"/>
      <c r="J20" s="31"/>
      <c r="K20" s="49">
        <f>SUM(B20:J20)</f>
        <v>164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85</v>
      </c>
      <c r="C22" s="16"/>
      <c r="D22" s="16"/>
      <c r="E22" s="16"/>
      <c r="F22" s="16" t="s">
        <v>53</v>
      </c>
      <c r="G22" s="16" t="s">
        <v>86</v>
      </c>
      <c r="H22" s="16"/>
      <c r="I22" s="16"/>
      <c r="J22" s="16" t="s">
        <v>55</v>
      </c>
      <c r="K22" s="16"/>
    </row>
    <row r="25" ht="18.75" spans="1:11">
      <c r="A25" s="2" t="s">
        <v>87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57</v>
      </c>
      <c r="E27" s="6"/>
      <c r="F27" s="7" t="str">
        <f>F5</f>
        <v>姚艺婷</v>
      </c>
      <c r="G27" s="7"/>
      <c r="H27" s="6" t="s">
        <v>59</v>
      </c>
      <c r="I27" s="5"/>
      <c r="J27" s="7" t="str">
        <f>J5</f>
        <v>业务助理</v>
      </c>
      <c r="K27" s="35"/>
    </row>
    <row r="28" ht="20.1" customHeight="1" spans="2:11">
      <c r="B28" s="8"/>
      <c r="C28" s="9"/>
      <c r="D28" s="10" t="s">
        <v>61</v>
      </c>
      <c r="E28" s="10"/>
      <c r="F28" s="11" t="str">
        <f>F6</f>
        <v>昆明</v>
      </c>
      <c r="G28" s="11"/>
      <c r="H28" s="10" t="s">
        <v>63</v>
      </c>
      <c r="I28" s="9"/>
      <c r="J28" s="11" t="str">
        <f>J6</f>
        <v>上海事业部</v>
      </c>
      <c r="K28" s="36"/>
    </row>
    <row r="29" ht="20.1" customHeight="1" spans="2:11">
      <c r="B29" s="8"/>
      <c r="C29" s="9"/>
      <c r="D29" s="10" t="s">
        <v>65</v>
      </c>
      <c r="E29" s="10"/>
      <c r="F29" s="11" t="str">
        <f>F7</f>
        <v>3.6-3.9</v>
      </c>
      <c r="G29" s="11"/>
      <c r="H29" s="10" t="s">
        <v>67</v>
      </c>
      <c r="I29" s="37"/>
      <c r="J29" s="50">
        <f>J7</f>
        <v>43544</v>
      </c>
      <c r="K29" s="51"/>
    </row>
    <row r="30" ht="20.1" customHeight="1" spans="2:11">
      <c r="B30" s="12"/>
      <c r="C30" s="13"/>
      <c r="D30" s="14"/>
      <c r="E30" s="14"/>
      <c r="F30" s="15"/>
      <c r="G30" s="15"/>
      <c r="H30" s="14" t="s">
        <v>68</v>
      </c>
      <c r="I30" s="39"/>
      <c r="J30" s="15" t="str">
        <f>J8</f>
        <v>HMOA-190305-SXY617</v>
      </c>
      <c r="K30" s="41"/>
    </row>
    <row r="31" ht="20.1" customHeight="1"/>
    <row r="32" ht="20.1" customHeight="1" spans="2:11">
      <c r="B32" s="27"/>
      <c r="C32" s="27"/>
      <c r="D32" s="32" t="s">
        <v>88</v>
      </c>
      <c r="E32" s="27" t="s">
        <v>89</v>
      </c>
      <c r="F32" s="27"/>
      <c r="G32" s="25" t="s">
        <v>90</v>
      </c>
      <c r="H32" s="25" t="s">
        <v>91</v>
      </c>
      <c r="I32" s="25" t="s">
        <v>46</v>
      </c>
      <c r="J32" s="25"/>
      <c r="K32" s="52" t="s">
        <v>75</v>
      </c>
    </row>
    <row r="33" ht="20.1" customHeight="1" spans="2:11">
      <c r="B33" s="27">
        <v>1</v>
      </c>
      <c r="C33" s="27"/>
      <c r="D33" s="32" t="s">
        <v>92</v>
      </c>
      <c r="E33" s="27" t="s">
        <v>93</v>
      </c>
      <c r="F33" s="27"/>
      <c r="G33" s="25">
        <v>100</v>
      </c>
      <c r="H33" s="25">
        <v>11</v>
      </c>
      <c r="I33" s="42">
        <f>G33*H33</f>
        <v>1100</v>
      </c>
      <c r="J33" s="43"/>
      <c r="K33" s="53"/>
    </row>
    <row r="34" ht="20.1" customHeight="1" spans="2:11">
      <c r="B34" s="27">
        <v>2</v>
      </c>
      <c r="C34" s="27"/>
      <c r="D34" s="33"/>
      <c r="E34" s="27"/>
      <c r="F34" s="27"/>
      <c r="G34" s="25">
        <v>0</v>
      </c>
      <c r="H34" s="25">
        <v>2</v>
      </c>
      <c r="I34" s="42">
        <f t="shared" ref="I34:I35" si="0">G34*H34</f>
        <v>0</v>
      </c>
      <c r="J34" s="43"/>
      <c r="K34" s="53"/>
    </row>
    <row r="35" ht="20.1" customHeight="1" spans="2:11">
      <c r="B35" s="27">
        <v>3</v>
      </c>
      <c r="C35" s="27"/>
      <c r="D35" s="33"/>
      <c r="E35" s="27"/>
      <c r="F35" s="27"/>
      <c r="G35" s="25">
        <v>0</v>
      </c>
      <c r="H35" s="25">
        <v>2</v>
      </c>
      <c r="I35" s="42">
        <f t="shared" si="0"/>
        <v>0</v>
      </c>
      <c r="J35" s="43"/>
      <c r="K35" s="53"/>
    </row>
    <row r="36" ht="20.1" customHeight="1" spans="2:11">
      <c r="B36" s="19" t="s">
        <v>46</v>
      </c>
      <c r="C36" s="29"/>
      <c r="D36" s="29"/>
      <c r="E36" s="29"/>
      <c r="F36" s="20"/>
      <c r="G36" s="30"/>
      <c r="H36" s="30">
        <f>SUM(H18:H35)</f>
        <v>15</v>
      </c>
      <c r="I36" s="45">
        <f>SUM(I33:J35)</f>
        <v>1100</v>
      </c>
      <c r="J36" s="46"/>
      <c r="K36" s="47"/>
    </row>
    <row r="37" ht="20.1" customHeight="1" spans="2:11">
      <c r="B37" s="16" t="s">
        <v>85</v>
      </c>
      <c r="C37" s="16"/>
      <c r="D37" s="16"/>
      <c r="E37" s="16"/>
      <c r="F37" s="16" t="s">
        <v>53</v>
      </c>
      <c r="G37" s="16" t="s">
        <v>86</v>
      </c>
      <c r="H37" s="16"/>
      <c r="I37" s="16"/>
      <c r="J37" s="16" t="s">
        <v>55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3"/>
    <mergeCell ref="D14:D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2017-09-06T05:53:00Z</cp:lastPrinted>
  <dcterms:modified xsi:type="dcterms:W3CDTF">2019-03-21T03:22:58Z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