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 tabRatio="777"/>
  </bookViews>
  <sheets>
    <sheet name="日本报价" sheetId="2" r:id="rId1"/>
    <sheet name="用餐推荐" sheetId="3" r:id="rId2"/>
    <sheet name="日程安排" sheetId="4" r:id="rId3"/>
  </sheets>
  <calcPr calcId="144525"/>
</workbook>
</file>

<file path=xl/sharedStrings.xml><?xml version="1.0" encoding="utf-8"?>
<sst xmlns="http://schemas.openxmlformats.org/spreadsheetml/2006/main" count="159">
  <si>
    <t>会务服务报价表</t>
  </si>
  <si>
    <t>行程安排：2018年5月23-27日</t>
  </si>
  <si>
    <t>询价人:</t>
  </si>
  <si>
    <t>联系电话:</t>
  </si>
  <si>
    <t>国内出发地:</t>
  </si>
  <si>
    <t>各地</t>
  </si>
  <si>
    <t>目的地:</t>
  </si>
  <si>
    <t>日本东京</t>
  </si>
  <si>
    <t>行程时间(天数):</t>
  </si>
  <si>
    <t>参会人数:</t>
  </si>
  <si>
    <t>会议时间(天数):</t>
  </si>
  <si>
    <t>旅行社名称：</t>
  </si>
  <si>
    <t>康辉集团国际会议展览有限公司</t>
  </si>
  <si>
    <t>报价时间：</t>
  </si>
  <si>
    <t>2018.4.26</t>
  </si>
  <si>
    <t>报价人：</t>
  </si>
  <si>
    <t>林皓</t>
  </si>
  <si>
    <t>联系电话：</t>
  </si>
  <si>
    <t>机票费用</t>
  </si>
  <si>
    <t>名称</t>
  </si>
  <si>
    <t>数量（间）</t>
  </si>
  <si>
    <t>次数（晚）</t>
  </si>
  <si>
    <t>单价(人民币/间）</t>
  </si>
  <si>
    <t>总价</t>
  </si>
  <si>
    <t xml:space="preserve">备注 </t>
  </si>
  <si>
    <r>
      <rPr>
        <sz val="12"/>
        <rFont val="微软雅黑"/>
        <charset val="134"/>
      </rPr>
      <t>广州-东京往返机票</t>
    </r>
    <r>
      <rPr>
        <b/>
        <sz val="12"/>
        <color rgb="FFFF0000"/>
        <rFont val="微软雅黑"/>
        <charset val="134"/>
      </rPr>
      <t>(含税、以实际出票价格为准）</t>
    </r>
  </si>
  <si>
    <t>去程5月23日  广州白云--东京羽田   NH924     14:15-19:45；
    回程5月27日  东京羽田-广州白云    NH923      9:15-13:05；</t>
  </si>
  <si>
    <r>
      <rPr>
        <sz val="12"/>
        <rFont val="微软雅黑"/>
        <charset val="134"/>
      </rPr>
      <t>成都-东京往返机票</t>
    </r>
    <r>
      <rPr>
        <b/>
        <sz val="12"/>
        <color rgb="FFFF0000"/>
        <rFont val="微软雅黑"/>
        <charset val="134"/>
      </rPr>
      <t>(含税、以实际出票价格为准）</t>
    </r>
  </si>
  <si>
    <t>去程5月23日  成都双流--东京成田    NH948     9:00-15:20；
    回程5月27日  东京成田--成都双流   NH947     17:25-22:20；</t>
  </si>
  <si>
    <r>
      <rPr>
        <sz val="12"/>
        <rFont val="微软雅黑"/>
        <charset val="134"/>
      </rPr>
      <t>上海-东京往返机票</t>
    </r>
    <r>
      <rPr>
        <b/>
        <sz val="12"/>
        <color rgb="FFFF0000"/>
        <rFont val="微软雅黑"/>
        <charset val="134"/>
      </rPr>
      <t>(含税、以实际出票价格为准）</t>
    </r>
  </si>
  <si>
    <t>去程5月23日  上海浦东--东京成田   CA919     14:25-18:15；
    回程5月27日  东京成田-上海浦东    MU524     13:50-15:50；</t>
  </si>
  <si>
    <t>去程5月23日  上海虹桥--东京羽田   NH970      13:35-17:25；
    回程5月27日  东京成田-上海浦东    NH919       9:45-11:50；</t>
  </si>
  <si>
    <t>去程5月23日  上海虹桥--东京羽田   NH970      13:35-17:25；
    回程5月27日  东京羽田--上海虹桥    NH969      10:05-12:15；</t>
  </si>
  <si>
    <t>去程5月23日  上海浦东--东京成田   JL876      14:00-18:00；
    回程5月27日  东京成田--上海浦东    JL873      9:40-12:00；</t>
  </si>
  <si>
    <r>
      <rPr>
        <sz val="12"/>
        <rFont val="微软雅黑"/>
        <charset val="134"/>
      </rPr>
      <t>青岛-东京往返票</t>
    </r>
    <r>
      <rPr>
        <b/>
        <sz val="12"/>
        <color rgb="FFFF0000"/>
        <rFont val="微软雅黑"/>
        <charset val="134"/>
      </rPr>
      <t>(含税、以实际出票价格为准）</t>
    </r>
  </si>
  <si>
    <t>去程5月23日  青岛流亭--东京成田    NH928     13:30-17:25；
    回程5月27日  东京成田--青岛流亭   NH927     10:00-12:35；</t>
  </si>
  <si>
    <t>住宿费用合计</t>
  </si>
  <si>
    <t>住宿费用</t>
  </si>
  <si>
    <t>东京皇家王子大饭店花园塔</t>
  </si>
  <si>
    <t>标准双床房，含双早，地址：4-8-1 Shibakoen Minato-ku,港区,东京,东京都,日本</t>
  </si>
  <si>
    <t>标准大床房、含单早</t>
  </si>
  <si>
    <t>东京希尔顿酒店</t>
  </si>
  <si>
    <t>高级双床房、含双早，地址：6-6-2, Nishi-Shinjuku, Shinjuku-ku,新宿区,东京,东京都,日本</t>
  </si>
  <si>
    <t>高级大床房、含单早</t>
  </si>
  <si>
    <t>东京全日空洲际酒店</t>
  </si>
  <si>
    <t>豪华双床房，含双早，地址：1-12-33 Akasaka, Minato-ku,港区,东京,东京都,日本</t>
  </si>
  <si>
    <t>豪华双床房，含单早</t>
  </si>
  <si>
    <t>新宿京王广场酒店</t>
  </si>
  <si>
    <t>高级双床房、含双早，地址：2-2-1 Nishi-Shinjuku, Shinjuku-ku,新宿区,东京,东京都,日本</t>
  </si>
  <si>
    <t xml:space="preserve"> 箱根小涌园天悠旅馆</t>
  </si>
  <si>
    <t>和洋式双人房，含双早，双人晚餐，地址：1297 Ninotaira, Ashigarashimogun,小涌谷/宫之下地区,箱根,神奈川县,250-0407,日本</t>
  </si>
  <si>
    <t>和洋式单人房，含单早，单人晚餐</t>
  </si>
  <si>
    <t>河口湖山岸温泉酒店</t>
  </si>
  <si>
    <t>和式双人房，含双早，双人晚餐，地址：山梨县南都留町富士河口湖町511 Katsuyama 401-0310</t>
  </si>
  <si>
    <t>和式单人房，含单早，单人晚餐</t>
  </si>
  <si>
    <t>用餐费用</t>
  </si>
  <si>
    <t>数量（人）</t>
  </si>
  <si>
    <t>次数（餐）</t>
  </si>
  <si>
    <t>单价(人民币/餐）</t>
  </si>
  <si>
    <t>新宿京王酒店自助晚餐</t>
  </si>
  <si>
    <t>5月23日自助晚餐，以实际费用结算</t>
  </si>
  <si>
    <t>午餐</t>
  </si>
  <si>
    <t>5月24/25/26日午餐；以实际费用结算</t>
  </si>
  <si>
    <t>特色晚餐</t>
  </si>
  <si>
    <t>5月24日晚餐；以实际费用结算</t>
  </si>
  <si>
    <t>晚餐</t>
  </si>
  <si>
    <t>5月25日晚餐；所报价温泉酒店有赠送晚餐；</t>
  </si>
  <si>
    <t>5月26日自由活动，晚餐自理；</t>
  </si>
  <si>
    <t>5月27日午餐；如遇下午回程航班需要安排午餐；以实际费用结算</t>
  </si>
  <si>
    <t>用餐费用共计</t>
  </si>
  <si>
    <t>门票费用　</t>
  </si>
  <si>
    <t>次数</t>
  </si>
  <si>
    <t>单价(人民币/张）</t>
  </si>
  <si>
    <t>备注</t>
  </si>
  <si>
    <t>浅草寺</t>
  </si>
  <si>
    <t>免费</t>
  </si>
  <si>
    <t>晴空塔</t>
  </si>
  <si>
    <t>350+450米入场券，按实际产生收费</t>
  </si>
  <si>
    <t>忍野八海</t>
  </si>
  <si>
    <t>河口湖</t>
  </si>
  <si>
    <t>交通费用共计</t>
  </si>
  <si>
    <t>交通费用　</t>
  </si>
  <si>
    <t>数量（台）</t>
  </si>
  <si>
    <t>次数（趟）</t>
  </si>
  <si>
    <t>单价(人民币/趟）</t>
  </si>
  <si>
    <t>7座商务车</t>
  </si>
  <si>
    <t>单趟接送机，超晚19点后  700元/时，按实际产生收费</t>
  </si>
  <si>
    <t>18座中巴</t>
  </si>
  <si>
    <t>单趟接送机，超晚19点后  800元/时，按实际产生收费</t>
  </si>
  <si>
    <t>全天包车，用车时间9:00-19:00，超晚19点后  800元/时，超22:00司机导游有权拒绝加班，按实际产生收费</t>
  </si>
  <si>
    <t xml:space="preserve">人员费用  </t>
  </si>
  <si>
    <t>数量（天）</t>
  </si>
  <si>
    <t>次数（人）</t>
  </si>
  <si>
    <t>单价(人民币/人）</t>
  </si>
  <si>
    <t>当地会议工作人员</t>
  </si>
  <si>
    <t>9:00-19：00，超晚19点后  800元/时，超22:00司机导游有权拒绝加班，按实际产生收费</t>
  </si>
  <si>
    <t>工作人员补助</t>
  </si>
  <si>
    <t>导游交通费、住宿费、餐补、通讯费等</t>
  </si>
  <si>
    <t xml:space="preserve">人员费用共计 </t>
  </si>
  <si>
    <t xml:space="preserve">其他项目 </t>
  </si>
  <si>
    <t>日本签证</t>
  </si>
  <si>
    <t>个签含邀请函，拒签费用不退</t>
  </si>
  <si>
    <t>日本地接社服务费</t>
  </si>
  <si>
    <t>每人每天100元服务费</t>
  </si>
  <si>
    <t>保险</t>
  </si>
  <si>
    <t>旅游意外险</t>
  </si>
  <si>
    <t>杂费</t>
  </si>
  <si>
    <t>水费</t>
  </si>
  <si>
    <t xml:space="preserve">其他项目共计 </t>
  </si>
  <si>
    <t>费用合计</t>
  </si>
  <si>
    <t>服务费（10%）</t>
  </si>
  <si>
    <t>会议合计费用</t>
  </si>
  <si>
    <t>发票税金（6%）</t>
  </si>
  <si>
    <t>增值税专用发票税金</t>
  </si>
  <si>
    <t>会议总费用</t>
  </si>
  <si>
    <t>含增值税6%</t>
  </si>
  <si>
    <t>5/24午餐推荐</t>
  </si>
  <si>
    <r>
      <rPr>
        <sz val="11"/>
        <color rgb="FF000000"/>
        <rFont val="ＭＳ Ｐゴシック"/>
        <charset val="134"/>
      </rPr>
      <t>日式相扑</t>
    </r>
    <r>
      <rPr>
        <sz val="11"/>
        <color rgb="FF000000"/>
        <rFont val="宋体"/>
        <charset val="134"/>
      </rPr>
      <t>锅</t>
    </r>
    <r>
      <rPr>
        <sz val="11"/>
        <color rgb="FF000000"/>
        <rFont val="ＭＳ Ｐゴシック"/>
        <charset val="134"/>
      </rPr>
      <t>小套餐</t>
    </r>
  </si>
  <si>
    <r>
      <rPr>
        <sz val="11"/>
        <color indexed="8"/>
        <rFont val="ＭＳ Ｐゴシック"/>
        <charset val="134"/>
      </rPr>
      <t>日式小</t>
    </r>
    <r>
      <rPr>
        <sz val="11"/>
        <color indexed="8"/>
        <rFont val="MingLiU"/>
        <charset val="136"/>
      </rPr>
      <t>怀席寿司套餐</t>
    </r>
  </si>
  <si>
    <t>5/24晚餐推荐  日式螃蟹套餐</t>
  </si>
  <si>
    <t>5/25 午餐推荐 木曾路小套餐</t>
  </si>
  <si>
    <t>5/26 午餐推荐 日式乌冬面小套餐</t>
  </si>
  <si>
    <t>日期</t>
  </si>
  <si>
    <t>时间</t>
  </si>
  <si>
    <t>行程</t>
  </si>
  <si>
    <t>全天</t>
  </si>
  <si>
    <t>各地飞往日本东京羽田/成田机场，机场和酒店安排了工作人员，入住酒店</t>
  </si>
  <si>
    <t>安排晚宴（酒店自助晚餐或外出用餐）；</t>
  </si>
  <si>
    <t>8：00-9:00</t>
  </si>
  <si>
    <t>酒店用早餐，酒店大堂集合出发；</t>
  </si>
  <si>
    <t>9：30-10:30</t>
  </si>
  <si>
    <t>游览浅草寺；</t>
  </si>
  <si>
    <t>10:50-12:00</t>
  </si>
  <si>
    <t>游览上野公园；</t>
  </si>
  <si>
    <t>12:30-14:00</t>
  </si>
  <si>
    <t>日式午餐；</t>
  </si>
  <si>
    <t>14:30-17:00</t>
  </si>
  <si>
    <t>参观Kiba Park；</t>
  </si>
  <si>
    <t>17:30-19:00</t>
  </si>
  <si>
    <t>日式晚餐；</t>
  </si>
  <si>
    <t>19:30-21:00</t>
  </si>
  <si>
    <t>登上晴空塔450米上空游览东京全景；游览结束返回酒店；</t>
  </si>
  <si>
    <t>酒店用早餐，酒店大堂集合办理退房手续并出发；</t>
  </si>
  <si>
    <t>10:00-15:00</t>
  </si>
  <si>
    <t>参观Kanagawa Ladies Clinic；午餐在医院附近使用；</t>
  </si>
  <si>
    <t>15:30-18:00</t>
  </si>
  <si>
    <t>富士山河口湖县温泉酒店；酒店内使用日式晚餐；</t>
  </si>
  <si>
    <t>晚餐后；放松舒适与大自然、富士山惜昔相印的河口湖温泉休闲享受；</t>
  </si>
  <si>
    <t>9:30-11:30</t>
  </si>
  <si>
    <t>游览作为富士山的拍摄点而闻名---河口湖；忍野八海；</t>
  </si>
  <si>
    <t>11:30-12:30</t>
  </si>
  <si>
    <t>12:40-15:00</t>
  </si>
  <si>
    <t>返回东京市区；并入住酒店；</t>
  </si>
  <si>
    <t>15:30--</t>
  </si>
  <si>
    <t>自由活动，在酒店附近商圈自由活动银座、新宿、高岛屋百货DFS等；晚餐自理；</t>
  </si>
  <si>
    <t>6:00-10:00</t>
  </si>
  <si>
    <t>酒店用早餐，酒店大堂集合办理退房手续；</t>
  </si>
  <si>
    <t>按照购买的航班时间安排送机服务；</t>
  </si>
  <si>
    <t>返回温馨的家；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</si>
</sst>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\¥#,##0.00_);[Red]\(\¥#,##0.00\)"/>
    <numFmt numFmtId="177" formatCode="yyyy&quot;年&quot;m&quot;月&quot;d&quot;日&quot;;@"/>
    <numFmt numFmtId="178" formatCode="\¥#,##0.00;\¥\-#,##0.00"/>
  </numFmts>
  <fonts count="43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sz val="10"/>
      <name val="微软雅黑"/>
      <charset val="134"/>
    </font>
    <font>
      <sz val="11"/>
      <color indexed="8"/>
      <name val="ＭＳ Ｐゴシック"/>
      <charset val="134"/>
    </font>
    <font>
      <sz val="11"/>
      <color rgb="FF000000"/>
      <name val="ＭＳ Ｐゴシック"/>
      <charset val="134"/>
    </font>
    <font>
      <sz val="10"/>
      <color rgb="FF222222"/>
      <name val="ＭＳ Ｐゴシック"/>
      <charset val="134"/>
    </font>
    <font>
      <sz val="12"/>
      <color indexed="8"/>
      <name val="メイリオ"/>
      <charset val="128"/>
    </font>
    <font>
      <sz val="13.05"/>
      <color rgb="FF333333"/>
      <name val="メイリオ"/>
      <charset val="128"/>
    </font>
    <font>
      <sz val="11"/>
      <name val="Arial"/>
      <charset val="134"/>
    </font>
    <font>
      <sz val="10"/>
      <name val="Arial"/>
      <charset val="134"/>
    </font>
    <font>
      <sz val="12"/>
      <name val="Arial"/>
      <charset val="134"/>
    </font>
    <font>
      <b/>
      <sz val="22"/>
      <name val="微软雅黑"/>
      <charset val="134"/>
    </font>
    <font>
      <b/>
      <sz val="12"/>
      <name val="微软雅黑"/>
      <charset val="134"/>
    </font>
    <font>
      <b/>
      <sz val="10"/>
      <name val="微软雅黑"/>
      <charset val="134"/>
    </font>
    <font>
      <b/>
      <u/>
      <sz val="11"/>
      <name val="微软雅黑"/>
      <charset val="134"/>
    </font>
    <font>
      <b/>
      <u/>
      <sz val="10"/>
      <name val="微软雅黑"/>
      <charset val="134"/>
    </font>
    <font>
      <sz val="12"/>
      <name val="微软雅黑"/>
      <charset val="134"/>
    </font>
    <font>
      <sz val="10"/>
      <name val="宋体"/>
      <charset val="134"/>
    </font>
    <font>
      <sz val="12"/>
      <name val="宋体"/>
      <charset val="134"/>
    </font>
    <font>
      <b/>
      <sz val="11"/>
      <name val="微软雅黑"/>
      <charset val="134"/>
    </font>
    <font>
      <b/>
      <sz val="10"/>
      <color rgb="FFFF0000"/>
      <name val="微软雅黑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0000"/>
      <name val="宋体"/>
      <charset val="134"/>
    </font>
    <font>
      <sz val="11"/>
      <color indexed="8"/>
      <name val="MingLiU"/>
      <charset val="136"/>
    </font>
    <font>
      <b/>
      <sz val="12"/>
      <color rgb="FFFF0000"/>
      <name val="微软雅黑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5"/>
        <bgColor indexed="64"/>
      </patternFill>
    </fill>
    <fill>
      <patternFill patternType="solid">
        <fgColor theme="0" tint="-0.149906918546098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4" fillId="11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8" borderId="14" applyNumberFormat="0" applyFon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17" applyNumberFormat="0" applyFill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34" fillId="25" borderId="19" applyNumberFormat="0" applyAlignment="0" applyProtection="0">
      <alignment vertical="center"/>
    </xf>
    <xf numFmtId="0" fontId="36" fillId="25" borderId="16" applyNumberFormat="0" applyAlignment="0" applyProtection="0">
      <alignment vertical="center"/>
    </xf>
    <xf numFmtId="0" fontId="32" fillId="22" borderId="18" applyNumberFormat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8" fillId="0" borderId="21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9" fillId="0" borderId="0"/>
    <xf numFmtId="0" fontId="18" fillId="0" borderId="0">
      <alignment horizontal="justify" vertical="justify" textRotation="127" wrapText="1"/>
      <protection hidden="1"/>
    </xf>
    <xf numFmtId="0" fontId="18" fillId="0" borderId="0">
      <alignment vertical="center"/>
    </xf>
    <xf numFmtId="0" fontId="18" fillId="0" borderId="0">
      <alignment vertical="center"/>
    </xf>
  </cellStyleXfs>
  <cellXfs count="74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/>
    </xf>
    <xf numFmtId="58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2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176" fontId="10" fillId="0" borderId="0" xfId="0" applyNumberFormat="1" applyFont="1" applyAlignment="1">
      <alignment vertical="center"/>
    </xf>
    <xf numFmtId="0" fontId="10" fillId="3" borderId="0" xfId="0" applyFont="1" applyFill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12" fillId="4" borderId="1" xfId="0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right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49" applyFont="1" applyFill="1" applyBorder="1" applyAlignment="1">
      <alignment horizontal="center" vertical="center" wrapText="1"/>
    </xf>
    <xf numFmtId="0" fontId="8" fillId="3" borderId="0" xfId="0" applyFont="1" applyFill="1" applyAlignment="1">
      <alignment vertical="center"/>
    </xf>
    <xf numFmtId="0" fontId="13" fillId="3" borderId="1" xfId="49" applyFont="1" applyFill="1" applyBorder="1" applyAlignment="1">
      <alignment horizontal="right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49" applyFont="1" applyFill="1" applyBorder="1" applyAlignment="1">
      <alignment horizontal="right" vertical="center" wrapText="1"/>
    </xf>
    <xf numFmtId="177" fontId="13" fillId="5" borderId="1" xfId="49" applyNumberFormat="1" applyFont="1" applyFill="1" applyBorder="1" applyAlignment="1">
      <alignment horizontal="center" vertical="center" wrapText="1"/>
    </xf>
    <xf numFmtId="0" fontId="13" fillId="5" borderId="1" xfId="49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vertical="center" wrapText="1"/>
    </xf>
    <xf numFmtId="0" fontId="16" fillId="4" borderId="1" xfId="0" applyFont="1" applyFill="1" applyBorder="1" applyAlignment="1">
      <alignment horizontal="center" vertical="center" wrapText="1"/>
    </xf>
    <xf numFmtId="178" fontId="16" fillId="4" borderId="1" xfId="0" applyNumberFormat="1" applyFont="1" applyFill="1" applyBorder="1" applyAlignment="1">
      <alignment horizontal="center" vertical="center"/>
    </xf>
    <xf numFmtId="178" fontId="16" fillId="0" borderId="1" xfId="0" applyNumberFormat="1" applyFont="1" applyFill="1" applyBorder="1" applyAlignment="1">
      <alignment horizontal="center" vertical="center"/>
    </xf>
    <xf numFmtId="49" fontId="16" fillId="4" borderId="1" xfId="0" applyNumberFormat="1" applyFont="1" applyFill="1" applyBorder="1" applyAlignment="1">
      <alignment horizontal="left" vertical="center" wrapText="1"/>
    </xf>
    <xf numFmtId="0" fontId="13" fillId="6" borderId="1" xfId="0" applyFont="1" applyFill="1" applyBorder="1" applyAlignment="1">
      <alignment horizontal="right" vertical="center"/>
    </xf>
    <xf numFmtId="176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16" fillId="4" borderId="2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14" fontId="16" fillId="4" borderId="1" xfId="0" applyNumberFormat="1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176" fontId="13" fillId="5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176" fontId="16" fillId="3" borderId="1" xfId="0" applyNumberFormat="1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176" fontId="16" fillId="4" borderId="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2" fillId="6" borderId="1" xfId="0" applyFont="1" applyFill="1" applyBorder="1" applyAlignment="1">
      <alignment horizontal="right" vertical="center" wrapText="1"/>
    </xf>
    <xf numFmtId="176" fontId="12" fillId="6" borderId="1" xfId="0" applyNumberFormat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left" vertical="center"/>
    </xf>
    <xf numFmtId="0" fontId="14" fillId="4" borderId="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9" fillId="5" borderId="6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vertical="center" wrapText="1"/>
    </xf>
    <xf numFmtId="0" fontId="13" fillId="7" borderId="9" xfId="0" applyFont="1" applyFill="1" applyBorder="1" applyAlignment="1">
      <alignment horizontal="right" vertical="center" wrapText="1"/>
    </xf>
    <xf numFmtId="0" fontId="13" fillId="7" borderId="10" xfId="0" applyFont="1" applyFill="1" applyBorder="1" applyAlignment="1">
      <alignment horizontal="right" vertical="center" wrapText="1"/>
    </xf>
    <xf numFmtId="0" fontId="13" fillId="7" borderId="11" xfId="0" applyFont="1" applyFill="1" applyBorder="1" applyAlignment="1">
      <alignment horizontal="right" vertical="center" wrapText="1"/>
    </xf>
    <xf numFmtId="176" fontId="13" fillId="7" borderId="12" xfId="0" applyNumberFormat="1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right"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176" fontId="20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_Sheet1" xfId="49"/>
    <cellStyle name="常规 2" xfId="50"/>
    <cellStyle name="常规 3" xfId="51"/>
    <cellStyle name="常规 4" xfId="5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3</xdr:row>
      <xdr:rowOff>38100</xdr:rowOff>
    </xdr:from>
    <xdr:to>
      <xdr:col>4</xdr:col>
      <xdr:colOff>542925</xdr:colOff>
      <xdr:row>12</xdr:row>
      <xdr:rowOff>142875</xdr:rowOff>
    </xdr:to>
    <xdr:pic>
      <xdr:nvPicPr>
        <xdr:cNvPr id="2" name="図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324100" y="552450"/>
          <a:ext cx="2590800" cy="1647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638175</xdr:colOff>
      <xdr:row>3</xdr:row>
      <xdr:rowOff>76200</xdr:rowOff>
    </xdr:from>
    <xdr:to>
      <xdr:col>8</xdr:col>
      <xdr:colOff>19050</xdr:colOff>
      <xdr:row>12</xdr:row>
      <xdr:rowOff>142875</xdr:rowOff>
    </xdr:to>
    <xdr:pic>
      <xdr:nvPicPr>
        <xdr:cNvPr id="3" name="図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10150" y="590550"/>
          <a:ext cx="2124075" cy="1609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</xdr:colOff>
      <xdr:row>16</xdr:row>
      <xdr:rowOff>123825</xdr:rowOff>
    </xdr:from>
    <xdr:to>
      <xdr:col>4</xdr:col>
      <xdr:colOff>409575</xdr:colOff>
      <xdr:row>26</xdr:row>
      <xdr:rowOff>161925</xdr:rowOff>
    </xdr:to>
    <xdr:pic>
      <xdr:nvPicPr>
        <xdr:cNvPr id="4" name="図 4" descr="C:\Users\tsj018\Documents\Tencent Files\1945300208\Image\C2C\Image2\[BT}~J2{$C8N0XS6T~GEH)O.jpg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324100" y="2867025"/>
          <a:ext cx="2457450" cy="175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21</xdr:row>
      <xdr:rowOff>0</xdr:rowOff>
    </xdr:from>
    <xdr:to>
      <xdr:col>6</xdr:col>
      <xdr:colOff>9525</xdr:colOff>
      <xdr:row>21</xdr:row>
      <xdr:rowOff>9525</xdr:rowOff>
    </xdr:to>
    <xdr:pic>
      <xdr:nvPicPr>
        <xdr:cNvPr id="5" name="図 5" descr="https://s-cs.send.microad.jp/hs?k=sphere_1&amp;id=iNRCGnTATHaBjLe2gNnJBw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43575" y="3600450"/>
          <a:ext cx="952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600075</xdr:colOff>
      <xdr:row>16</xdr:row>
      <xdr:rowOff>133350</xdr:rowOff>
    </xdr:from>
    <xdr:to>
      <xdr:col>7</xdr:col>
      <xdr:colOff>666750</xdr:colOff>
      <xdr:row>26</xdr:row>
      <xdr:rowOff>114300</xdr:rowOff>
    </xdr:to>
    <xdr:pic>
      <xdr:nvPicPr>
        <xdr:cNvPr id="6" name="図 6" descr="掘りごたつ・完全個室（壁・扉あり）・6名様～24名様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972050" y="2876550"/>
          <a:ext cx="2124075" cy="1695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9525</xdr:colOff>
      <xdr:row>31</xdr:row>
      <xdr:rowOff>104775</xdr:rowOff>
    </xdr:from>
    <xdr:to>
      <xdr:col>4</xdr:col>
      <xdr:colOff>581025</xdr:colOff>
      <xdr:row>42</xdr:row>
      <xdr:rowOff>76200</xdr:rowOff>
    </xdr:to>
    <xdr:pic>
      <xdr:nvPicPr>
        <xdr:cNvPr id="7" name="図 7" descr="https://douraku.co.jp/wp-content/uploads/2015/10/subaru.jpg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324100" y="5419725"/>
          <a:ext cx="2628900" cy="186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</xdr:colOff>
      <xdr:row>31</xdr:row>
      <xdr:rowOff>104775</xdr:rowOff>
    </xdr:from>
    <xdr:to>
      <xdr:col>9</xdr:col>
      <xdr:colOff>9525</xdr:colOff>
      <xdr:row>42</xdr:row>
      <xdr:rowOff>47625</xdr:rowOff>
    </xdr:to>
    <xdr:pic>
      <xdr:nvPicPr>
        <xdr:cNvPr id="8" name="図 9" descr="C:\Users\tsj018\AppData\Local\Microsoft\Windows\Temporary Internet Files\Low\Content.IE5\3YT3WWU5\1709sinjyukuhonten031[1].jpg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086350" y="5419725"/>
          <a:ext cx="2724150" cy="183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28575</xdr:colOff>
      <xdr:row>46</xdr:row>
      <xdr:rowOff>57150</xdr:rowOff>
    </xdr:from>
    <xdr:to>
      <xdr:col>4</xdr:col>
      <xdr:colOff>28575</xdr:colOff>
      <xdr:row>60</xdr:row>
      <xdr:rowOff>0</xdr:rowOff>
    </xdr:to>
    <xdr:pic>
      <xdr:nvPicPr>
        <xdr:cNvPr id="9" name="図 10" descr="C:\Users\tsj018\Documents\Tencent Files\1945300208\Image\C2C\Image2\T8Y9L9UY]8{$V(OIJ9UEFHF.jpg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343150" y="7953375"/>
          <a:ext cx="2057400" cy="2343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161925</xdr:colOff>
      <xdr:row>46</xdr:row>
      <xdr:rowOff>57150</xdr:rowOff>
    </xdr:from>
    <xdr:to>
      <xdr:col>8</xdr:col>
      <xdr:colOff>200025</xdr:colOff>
      <xdr:row>58</xdr:row>
      <xdr:rowOff>85725</xdr:rowOff>
    </xdr:to>
    <xdr:pic>
      <xdr:nvPicPr>
        <xdr:cNvPr id="10" name="図 11" descr="C:\Users\tsj018\Documents\Tencent Files\1945300208\Image\C2C\Image2\VH0MVS{K3T~8H21L1TO~J2D.jpg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533900" y="7953375"/>
          <a:ext cx="2781300" cy="2085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676275</xdr:colOff>
      <xdr:row>64</xdr:row>
      <xdr:rowOff>85725</xdr:rowOff>
    </xdr:from>
    <xdr:to>
      <xdr:col>6</xdr:col>
      <xdr:colOff>200025</xdr:colOff>
      <xdr:row>75</xdr:row>
      <xdr:rowOff>133350</xdr:rowOff>
    </xdr:to>
    <xdr:pic>
      <xdr:nvPicPr>
        <xdr:cNvPr id="11" name="図 13" descr="C:\Users\tsj018\Documents\Tencent Files\1945300208\Image\C2C\Image2\1L_UZQ9YG2@C5QP_5V_2673.jpg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990850" y="11068050"/>
          <a:ext cx="2952750" cy="1952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409575</xdr:colOff>
      <xdr:row>64</xdr:row>
      <xdr:rowOff>152400</xdr:rowOff>
    </xdr:from>
    <xdr:to>
      <xdr:col>11</xdr:col>
      <xdr:colOff>19050</xdr:colOff>
      <xdr:row>75</xdr:row>
      <xdr:rowOff>114300</xdr:rowOff>
    </xdr:to>
    <xdr:pic>
      <xdr:nvPicPr>
        <xdr:cNvPr id="12" name="図 14" descr="http://www.funari.jp/wp/wp-content/themes/funari/images/shop/img_kawaguchiko_03.jpg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153150" y="11134725"/>
          <a:ext cx="3038475" cy="1866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I72"/>
  <sheetViews>
    <sheetView tabSelected="1" zoomScale="90" zoomScaleNormal="90" workbookViewId="0">
      <selection activeCell="F12" sqref="F12"/>
    </sheetView>
  </sheetViews>
  <sheetFormatPr defaultColWidth="9" defaultRowHeight="20.05" customHeight="1"/>
  <cols>
    <col min="1" max="1" width="27.4916666666667" style="14" customWidth="1"/>
    <col min="2" max="2" width="19.5833333333333" style="14" customWidth="1"/>
    <col min="3" max="3" width="17.7666666666667" style="15" customWidth="1"/>
    <col min="4" max="4" width="14.725" style="15" customWidth="1"/>
    <col min="5" max="5" width="14.4583333333333" style="15" customWidth="1"/>
    <col min="6" max="6" width="46.1083333333333" style="13" customWidth="1"/>
    <col min="7" max="7" width="8.84166666666667" style="16" customWidth="1"/>
    <col min="8" max="8" width="12.7666666666667" style="13" customWidth="1"/>
    <col min="9" max="9" width="25.4583333333333" style="13" customWidth="1"/>
    <col min="10" max="16384" width="9" style="13"/>
  </cols>
  <sheetData>
    <row r="1" ht="40" customHeight="1" spans="1:6">
      <c r="A1" s="17" t="s">
        <v>0</v>
      </c>
      <c r="B1" s="17"/>
      <c r="C1" s="17"/>
      <c r="D1" s="17"/>
      <c r="E1" s="17"/>
      <c r="F1" s="17"/>
    </row>
    <row r="2" s="11" customFormat="1" customHeight="1" spans="1:7">
      <c r="A2" s="18" t="s">
        <v>1</v>
      </c>
      <c r="B2" s="19" t="s">
        <v>2</v>
      </c>
      <c r="C2" s="20"/>
      <c r="D2" s="20"/>
      <c r="E2" s="19" t="s">
        <v>3</v>
      </c>
      <c r="F2" s="21"/>
      <c r="G2" s="22"/>
    </row>
    <row r="3" s="11" customFormat="1" customHeight="1" spans="1:7">
      <c r="A3" s="18"/>
      <c r="B3" s="19" t="s">
        <v>4</v>
      </c>
      <c r="C3" s="20" t="s">
        <v>5</v>
      </c>
      <c r="D3" s="20"/>
      <c r="E3" s="19" t="s">
        <v>6</v>
      </c>
      <c r="F3" s="21" t="s">
        <v>7</v>
      </c>
      <c r="G3" s="22"/>
    </row>
    <row r="4" s="11" customFormat="1" customHeight="1" spans="1:7">
      <c r="A4" s="18"/>
      <c r="B4" s="19" t="s">
        <v>8</v>
      </c>
      <c r="C4" s="20">
        <v>5</v>
      </c>
      <c r="D4" s="20"/>
      <c r="E4" s="23" t="s">
        <v>9</v>
      </c>
      <c r="F4" s="21">
        <v>13</v>
      </c>
      <c r="G4" s="22"/>
    </row>
    <row r="5" s="11" customFormat="1" customHeight="1" spans="1:7">
      <c r="A5" s="18"/>
      <c r="B5" s="19" t="s">
        <v>10</v>
      </c>
      <c r="C5" s="20"/>
      <c r="D5" s="20"/>
      <c r="E5" s="23"/>
      <c r="F5" s="21"/>
      <c r="G5" s="22"/>
    </row>
    <row r="6" s="11" customFormat="1" customHeight="1" spans="1:7">
      <c r="A6" s="24" t="s">
        <v>11</v>
      </c>
      <c r="B6" s="25" t="s">
        <v>12</v>
      </c>
      <c r="C6" s="25"/>
      <c r="D6" s="26" t="s">
        <v>13</v>
      </c>
      <c r="E6" s="27" t="s">
        <v>14</v>
      </c>
      <c r="F6" s="27"/>
      <c r="G6" s="22"/>
    </row>
    <row r="7" s="11" customFormat="1" customHeight="1" spans="1:7">
      <c r="A7" s="28" t="s">
        <v>15</v>
      </c>
      <c r="B7" s="28" t="s">
        <v>16</v>
      </c>
      <c r="C7" s="28"/>
      <c r="D7" s="26" t="s">
        <v>17</v>
      </c>
      <c r="E7" s="28">
        <v>13600009306</v>
      </c>
      <c r="F7" s="28"/>
      <c r="G7" s="22"/>
    </row>
    <row r="8" s="11" customFormat="1" customHeight="1" spans="1:7">
      <c r="A8" s="29" t="s">
        <v>18</v>
      </c>
      <c r="B8" s="29"/>
      <c r="C8" s="29"/>
      <c r="D8" s="29"/>
      <c r="E8" s="29"/>
      <c r="F8" s="29"/>
      <c r="G8" s="22"/>
    </row>
    <row r="9" s="11" customFormat="1" customHeight="1" spans="1:7">
      <c r="A9" s="30" t="s">
        <v>19</v>
      </c>
      <c r="B9" s="30" t="s">
        <v>20</v>
      </c>
      <c r="C9" s="30" t="s">
        <v>21</v>
      </c>
      <c r="D9" s="30" t="s">
        <v>22</v>
      </c>
      <c r="E9" s="30" t="s">
        <v>23</v>
      </c>
      <c r="F9" s="30" t="s">
        <v>24</v>
      </c>
      <c r="G9" s="22"/>
    </row>
    <row r="10" s="11" customFormat="1" ht="70" customHeight="1" spans="1:7">
      <c r="A10" s="31" t="s">
        <v>25</v>
      </c>
      <c r="B10" s="32">
        <v>7</v>
      </c>
      <c r="C10" s="32">
        <v>1</v>
      </c>
      <c r="D10" s="33">
        <v>4980</v>
      </c>
      <c r="E10" s="34">
        <f t="shared" ref="E10:E23" si="0">B10*D10*C10</f>
        <v>34860</v>
      </c>
      <c r="F10" s="35" t="s">
        <v>26</v>
      </c>
      <c r="G10" s="22"/>
    </row>
    <row r="11" s="11" customFormat="1" ht="70" customHeight="1" spans="1:7">
      <c r="A11" s="32" t="s">
        <v>27</v>
      </c>
      <c r="B11" s="32">
        <v>1</v>
      </c>
      <c r="C11" s="32">
        <v>1</v>
      </c>
      <c r="D11" s="33">
        <v>5854</v>
      </c>
      <c r="E11" s="34">
        <f t="shared" si="0"/>
        <v>5854</v>
      </c>
      <c r="F11" s="35" t="s">
        <v>28</v>
      </c>
      <c r="G11" s="22"/>
    </row>
    <row r="12" s="11" customFormat="1" ht="75" customHeight="1" spans="1:7">
      <c r="A12" s="32" t="s">
        <v>29</v>
      </c>
      <c r="B12" s="32">
        <v>0</v>
      </c>
      <c r="C12" s="32">
        <v>0</v>
      </c>
      <c r="D12" s="33">
        <v>4260</v>
      </c>
      <c r="E12" s="34">
        <f t="shared" si="0"/>
        <v>0</v>
      </c>
      <c r="F12" s="35" t="s">
        <v>30</v>
      </c>
      <c r="G12" s="22"/>
    </row>
    <row r="13" s="11" customFormat="1" ht="77" customHeight="1" spans="1:7">
      <c r="A13" s="32"/>
      <c r="B13" s="32">
        <v>0</v>
      </c>
      <c r="C13" s="32">
        <v>0</v>
      </c>
      <c r="D13" s="33">
        <v>4304</v>
      </c>
      <c r="E13" s="34">
        <f t="shared" si="0"/>
        <v>0</v>
      </c>
      <c r="F13" s="35" t="s">
        <v>31</v>
      </c>
      <c r="G13" s="22"/>
    </row>
    <row r="14" s="11" customFormat="1" ht="79" customHeight="1" spans="1:7">
      <c r="A14" s="32"/>
      <c r="B14" s="32">
        <v>0</v>
      </c>
      <c r="C14" s="32">
        <v>0</v>
      </c>
      <c r="D14" s="33">
        <v>5204</v>
      </c>
      <c r="E14" s="34">
        <f t="shared" si="0"/>
        <v>0</v>
      </c>
      <c r="F14" s="35" t="s">
        <v>32</v>
      </c>
      <c r="G14" s="22"/>
    </row>
    <row r="15" s="11" customFormat="1" ht="74" customHeight="1" spans="1:7">
      <c r="A15" s="32"/>
      <c r="B15" s="32">
        <v>3</v>
      </c>
      <c r="C15" s="32">
        <v>1</v>
      </c>
      <c r="D15" s="33">
        <v>3860</v>
      </c>
      <c r="E15" s="34">
        <f t="shared" si="0"/>
        <v>11580</v>
      </c>
      <c r="F15" s="35" t="s">
        <v>33</v>
      </c>
      <c r="G15" s="22"/>
    </row>
    <row r="16" s="11" customFormat="1" ht="76" customHeight="1" spans="1:7">
      <c r="A16" s="32" t="s">
        <v>34</v>
      </c>
      <c r="B16" s="32">
        <v>2</v>
      </c>
      <c r="C16" s="32">
        <v>1</v>
      </c>
      <c r="D16" s="33">
        <v>5058</v>
      </c>
      <c r="E16" s="34">
        <f t="shared" si="0"/>
        <v>10116</v>
      </c>
      <c r="F16" s="35" t="s">
        <v>35</v>
      </c>
      <c r="G16" s="22"/>
    </row>
    <row r="17" s="11" customFormat="1" customHeight="1" spans="1:7">
      <c r="A17" s="36" t="s">
        <v>36</v>
      </c>
      <c r="B17" s="36"/>
      <c r="C17" s="36"/>
      <c r="D17" s="36"/>
      <c r="E17" s="37">
        <f>SUM(E10:E16)</f>
        <v>62410</v>
      </c>
      <c r="F17" s="38"/>
      <c r="G17" s="22"/>
    </row>
    <row r="18" s="11" customFormat="1" customHeight="1" spans="1:7">
      <c r="A18" s="29" t="s">
        <v>37</v>
      </c>
      <c r="B18" s="29"/>
      <c r="C18" s="29"/>
      <c r="D18" s="29"/>
      <c r="E18" s="29"/>
      <c r="F18" s="29"/>
      <c r="G18" s="22"/>
    </row>
    <row r="19" s="12" customFormat="1" customHeight="1" spans="1:7">
      <c r="A19" s="30" t="s">
        <v>19</v>
      </c>
      <c r="B19" s="30" t="s">
        <v>20</v>
      </c>
      <c r="C19" s="30" t="s">
        <v>21</v>
      </c>
      <c r="D19" s="30" t="s">
        <v>22</v>
      </c>
      <c r="E19" s="30" t="s">
        <v>23</v>
      </c>
      <c r="F19" s="30" t="s">
        <v>24</v>
      </c>
      <c r="G19" s="39"/>
    </row>
    <row r="20" s="12" customFormat="1" ht="40" customHeight="1" spans="1:7">
      <c r="A20" s="40" t="s">
        <v>38</v>
      </c>
      <c r="B20" s="32">
        <v>7</v>
      </c>
      <c r="C20" s="32">
        <v>3</v>
      </c>
      <c r="D20" s="33">
        <v>2000</v>
      </c>
      <c r="E20" s="34">
        <f t="shared" ref="E20:E25" si="1">B20*D20*C20</f>
        <v>42000</v>
      </c>
      <c r="F20" s="35" t="s">
        <v>39</v>
      </c>
      <c r="G20" s="39"/>
    </row>
    <row r="21" s="12" customFormat="1" ht="24" customHeight="1" spans="1:7">
      <c r="A21" s="40" t="s">
        <v>38</v>
      </c>
      <c r="B21" s="32">
        <v>2</v>
      </c>
      <c r="C21" s="32">
        <v>3</v>
      </c>
      <c r="D21" s="33">
        <v>2300</v>
      </c>
      <c r="E21" s="34">
        <f t="shared" si="1"/>
        <v>13800</v>
      </c>
      <c r="F21" s="35" t="s">
        <v>40</v>
      </c>
      <c r="G21" s="39"/>
    </row>
    <row r="22" s="12" customFormat="1" ht="39" customHeight="1" spans="1:7">
      <c r="A22" s="40" t="s">
        <v>41</v>
      </c>
      <c r="B22" s="32">
        <v>0</v>
      </c>
      <c r="C22" s="32">
        <v>0</v>
      </c>
      <c r="D22" s="33">
        <v>2050</v>
      </c>
      <c r="E22" s="34">
        <f t="shared" si="1"/>
        <v>0</v>
      </c>
      <c r="F22" s="35" t="s">
        <v>42</v>
      </c>
      <c r="G22" s="39"/>
    </row>
    <row r="23" s="12" customFormat="1" ht="24" customHeight="1" spans="1:7">
      <c r="A23" s="40" t="s">
        <v>41</v>
      </c>
      <c r="B23" s="32">
        <v>0</v>
      </c>
      <c r="C23" s="32">
        <v>0</v>
      </c>
      <c r="D23" s="33">
        <v>2150</v>
      </c>
      <c r="E23" s="34">
        <f t="shared" si="1"/>
        <v>0</v>
      </c>
      <c r="F23" s="35" t="s">
        <v>43</v>
      </c>
      <c r="G23" s="39"/>
    </row>
    <row r="24" s="12" customFormat="1" ht="44" customHeight="1" spans="1:7">
      <c r="A24" s="40" t="s">
        <v>44</v>
      </c>
      <c r="B24" s="32">
        <v>0</v>
      </c>
      <c r="C24" s="32">
        <v>0</v>
      </c>
      <c r="D24" s="33">
        <v>2300</v>
      </c>
      <c r="E24" s="34">
        <f t="shared" si="1"/>
        <v>0</v>
      </c>
      <c r="F24" s="35" t="s">
        <v>45</v>
      </c>
      <c r="G24" s="39"/>
    </row>
    <row r="25" s="12" customFormat="1" ht="24" customHeight="1" spans="1:7">
      <c r="A25" s="40" t="s">
        <v>44</v>
      </c>
      <c r="B25" s="32">
        <v>0</v>
      </c>
      <c r="C25" s="32">
        <v>0</v>
      </c>
      <c r="D25" s="33">
        <v>2450</v>
      </c>
      <c r="E25" s="34">
        <f t="shared" si="1"/>
        <v>0</v>
      </c>
      <c r="F25" s="35" t="s">
        <v>46</v>
      </c>
      <c r="G25" s="39"/>
    </row>
    <row r="26" s="12" customFormat="1" ht="44" customHeight="1" spans="1:7">
      <c r="A26" s="40" t="s">
        <v>47</v>
      </c>
      <c r="B26" s="32">
        <v>0</v>
      </c>
      <c r="C26" s="32">
        <v>0</v>
      </c>
      <c r="D26" s="33">
        <v>1860</v>
      </c>
      <c r="E26" s="34">
        <f t="shared" ref="E26:E31" si="2">B26*D26*C26</f>
        <v>0</v>
      </c>
      <c r="F26" s="35" t="s">
        <v>48</v>
      </c>
      <c r="G26" s="39"/>
    </row>
    <row r="27" s="12" customFormat="1" ht="24" customHeight="1" spans="1:7">
      <c r="A27" s="40" t="s">
        <v>47</v>
      </c>
      <c r="B27" s="32">
        <v>0</v>
      </c>
      <c r="C27" s="32">
        <v>0</v>
      </c>
      <c r="D27" s="33">
        <v>2050</v>
      </c>
      <c r="E27" s="34">
        <f t="shared" si="2"/>
        <v>0</v>
      </c>
      <c r="F27" s="35" t="s">
        <v>43</v>
      </c>
      <c r="G27" s="39"/>
    </row>
    <row r="28" s="12" customFormat="1" ht="51" customHeight="1" spans="1:7">
      <c r="A28" s="40" t="s">
        <v>49</v>
      </c>
      <c r="B28" s="32">
        <v>0</v>
      </c>
      <c r="C28" s="32">
        <v>0</v>
      </c>
      <c r="D28" s="33">
        <v>3800</v>
      </c>
      <c r="E28" s="34">
        <f t="shared" si="2"/>
        <v>0</v>
      </c>
      <c r="F28" s="35" t="s">
        <v>50</v>
      </c>
      <c r="G28" s="39"/>
    </row>
    <row r="29" s="12" customFormat="1" ht="24" customHeight="1" spans="1:7">
      <c r="A29" s="40" t="s">
        <v>49</v>
      </c>
      <c r="B29" s="32">
        <v>0</v>
      </c>
      <c r="C29" s="32">
        <v>0</v>
      </c>
      <c r="D29" s="33">
        <v>3800</v>
      </c>
      <c r="E29" s="34">
        <f t="shared" si="2"/>
        <v>0</v>
      </c>
      <c r="F29" s="35" t="s">
        <v>51</v>
      </c>
      <c r="G29" s="39"/>
    </row>
    <row r="30" s="12" customFormat="1" ht="45" customHeight="1" spans="1:7">
      <c r="A30" s="40" t="s">
        <v>52</v>
      </c>
      <c r="B30" s="32">
        <v>7</v>
      </c>
      <c r="C30" s="32">
        <v>1</v>
      </c>
      <c r="D30" s="33">
        <v>2000</v>
      </c>
      <c r="E30" s="34">
        <f t="shared" si="2"/>
        <v>14000</v>
      </c>
      <c r="F30" s="35" t="s">
        <v>53</v>
      </c>
      <c r="G30" s="39"/>
    </row>
    <row r="31" s="12" customFormat="1" ht="24" customHeight="1" spans="1:7">
      <c r="A31" s="40" t="s">
        <v>52</v>
      </c>
      <c r="B31" s="32">
        <v>2</v>
      </c>
      <c r="C31" s="32">
        <v>1</v>
      </c>
      <c r="D31" s="33">
        <v>2000</v>
      </c>
      <c r="E31" s="34">
        <f t="shared" si="2"/>
        <v>4000</v>
      </c>
      <c r="F31" s="35" t="s">
        <v>54</v>
      </c>
      <c r="G31" s="39"/>
    </row>
    <row r="32" s="12" customFormat="1" ht="26" customHeight="1" spans="1:7">
      <c r="A32" s="36" t="s">
        <v>36</v>
      </c>
      <c r="B32" s="36"/>
      <c r="C32" s="36"/>
      <c r="D32" s="36"/>
      <c r="E32" s="37">
        <f>SUM(E20:E31)</f>
        <v>73800</v>
      </c>
      <c r="F32" s="38"/>
      <c r="G32" s="39"/>
    </row>
    <row r="33" customHeight="1" spans="1:6">
      <c r="A33" s="29" t="s">
        <v>55</v>
      </c>
      <c r="B33" s="29"/>
      <c r="C33" s="29"/>
      <c r="D33" s="29"/>
      <c r="E33" s="29"/>
      <c r="F33" s="29"/>
    </row>
    <row r="34" customHeight="1" spans="1:6">
      <c r="A34" s="41" t="s">
        <v>19</v>
      </c>
      <c r="B34" s="30" t="s">
        <v>56</v>
      </c>
      <c r="C34" s="30" t="s">
        <v>57</v>
      </c>
      <c r="D34" s="30" t="s">
        <v>58</v>
      </c>
      <c r="E34" s="30" t="s">
        <v>23</v>
      </c>
      <c r="F34" s="30" t="s">
        <v>24</v>
      </c>
    </row>
    <row r="35" s="12" customFormat="1" ht="35" customHeight="1" spans="1:7">
      <c r="A35" s="42" t="s">
        <v>59</v>
      </c>
      <c r="B35" s="32">
        <v>13</v>
      </c>
      <c r="C35" s="32">
        <v>1</v>
      </c>
      <c r="D35" s="33">
        <v>450</v>
      </c>
      <c r="E35" s="34">
        <f t="shared" ref="E35:E40" si="3">B35*D35*C35</f>
        <v>5850</v>
      </c>
      <c r="F35" s="43" t="s">
        <v>60</v>
      </c>
      <c r="G35" s="39"/>
    </row>
    <row r="36" s="12" customFormat="1" ht="24" customHeight="1" spans="1:7">
      <c r="A36" s="42" t="s">
        <v>61</v>
      </c>
      <c r="B36" s="32">
        <v>13</v>
      </c>
      <c r="C36" s="32">
        <v>3</v>
      </c>
      <c r="D36" s="33">
        <v>300</v>
      </c>
      <c r="E36" s="34">
        <f t="shared" si="3"/>
        <v>11700</v>
      </c>
      <c r="F36" s="44" t="s">
        <v>62</v>
      </c>
      <c r="G36" s="39"/>
    </row>
    <row r="37" s="12" customFormat="1" ht="24" customHeight="1" spans="1:7">
      <c r="A37" s="42" t="s">
        <v>63</v>
      </c>
      <c r="B37" s="32">
        <v>13</v>
      </c>
      <c r="C37" s="32">
        <v>1</v>
      </c>
      <c r="D37" s="33">
        <v>580</v>
      </c>
      <c r="E37" s="34">
        <f t="shared" si="3"/>
        <v>7540</v>
      </c>
      <c r="F37" s="44" t="s">
        <v>64</v>
      </c>
      <c r="G37" s="39"/>
    </row>
    <row r="38" s="12" customFormat="1" ht="24" customHeight="1" spans="1:7">
      <c r="A38" s="42" t="s">
        <v>65</v>
      </c>
      <c r="B38" s="32">
        <v>13</v>
      </c>
      <c r="C38" s="32">
        <v>1</v>
      </c>
      <c r="D38" s="33">
        <v>400</v>
      </c>
      <c r="E38" s="34">
        <f t="shared" si="3"/>
        <v>5200</v>
      </c>
      <c r="F38" s="44" t="s">
        <v>66</v>
      </c>
      <c r="G38" s="39"/>
    </row>
    <row r="39" s="12" customFormat="1" ht="32" customHeight="1" spans="1:7">
      <c r="A39" s="42" t="s">
        <v>65</v>
      </c>
      <c r="B39" s="32">
        <v>13</v>
      </c>
      <c r="C39" s="32">
        <v>1</v>
      </c>
      <c r="D39" s="33">
        <v>400</v>
      </c>
      <c r="E39" s="34">
        <f t="shared" si="3"/>
        <v>5200</v>
      </c>
      <c r="F39" s="44" t="s">
        <v>67</v>
      </c>
      <c r="G39" s="39"/>
    </row>
    <row r="40" s="12" customFormat="1" ht="35" customHeight="1" spans="1:7">
      <c r="A40" s="42" t="s">
        <v>61</v>
      </c>
      <c r="B40" s="32">
        <v>13</v>
      </c>
      <c r="C40" s="32">
        <v>1</v>
      </c>
      <c r="D40" s="33">
        <v>300</v>
      </c>
      <c r="E40" s="34">
        <f t="shared" si="3"/>
        <v>3900</v>
      </c>
      <c r="F40" s="44" t="s">
        <v>68</v>
      </c>
      <c r="G40" s="39"/>
    </row>
    <row r="41" ht="29" customHeight="1" spans="1:6">
      <c r="A41" s="36" t="s">
        <v>69</v>
      </c>
      <c r="B41" s="36"/>
      <c r="C41" s="36"/>
      <c r="D41" s="36"/>
      <c r="E41" s="37">
        <f>SUM(E35:E40)</f>
        <v>39390</v>
      </c>
      <c r="F41" s="38"/>
    </row>
    <row r="42" ht="29" customHeight="1" spans="1:6">
      <c r="A42" s="29" t="s">
        <v>70</v>
      </c>
      <c r="B42" s="29"/>
      <c r="C42" s="29"/>
      <c r="D42" s="29"/>
      <c r="E42" s="29"/>
      <c r="F42" s="29"/>
    </row>
    <row r="43" ht="29" customHeight="1" spans="1:6">
      <c r="A43" s="30" t="s">
        <v>19</v>
      </c>
      <c r="B43" s="30" t="s">
        <v>56</v>
      </c>
      <c r="C43" s="30" t="s">
        <v>71</v>
      </c>
      <c r="D43" s="30" t="s">
        <v>72</v>
      </c>
      <c r="E43" s="45" t="s">
        <v>23</v>
      </c>
      <c r="F43" s="25" t="s">
        <v>73</v>
      </c>
    </row>
    <row r="44" ht="29" customHeight="1" spans="1:6">
      <c r="A44" s="46" t="s">
        <v>74</v>
      </c>
      <c r="B44" s="47">
        <v>13</v>
      </c>
      <c r="C44" s="47">
        <v>0</v>
      </c>
      <c r="D44" s="48">
        <v>0</v>
      </c>
      <c r="E44" s="49">
        <f t="shared" ref="E44:E47" si="4">D44*C44*B44</f>
        <v>0</v>
      </c>
      <c r="F44" s="50" t="s">
        <v>75</v>
      </c>
    </row>
    <row r="45" ht="29" customHeight="1" spans="1:6">
      <c r="A45" s="46" t="s">
        <v>76</v>
      </c>
      <c r="B45" s="47">
        <v>13</v>
      </c>
      <c r="C45" s="47">
        <v>0</v>
      </c>
      <c r="D45" s="48">
        <v>210</v>
      </c>
      <c r="E45" s="49">
        <f t="shared" si="4"/>
        <v>0</v>
      </c>
      <c r="F45" s="50" t="s">
        <v>77</v>
      </c>
    </row>
    <row r="46" ht="29" customHeight="1" spans="1:6">
      <c r="A46" s="46" t="s">
        <v>78</v>
      </c>
      <c r="B46" s="47">
        <v>13</v>
      </c>
      <c r="C46" s="47">
        <v>0</v>
      </c>
      <c r="D46" s="48">
        <v>0</v>
      </c>
      <c r="E46" s="49">
        <f t="shared" si="4"/>
        <v>0</v>
      </c>
      <c r="F46" s="50" t="s">
        <v>75</v>
      </c>
    </row>
    <row r="47" ht="29" customHeight="1" spans="1:6">
      <c r="A47" s="46" t="s">
        <v>79</v>
      </c>
      <c r="B47" s="47">
        <v>13</v>
      </c>
      <c r="C47" s="47">
        <v>0</v>
      </c>
      <c r="D47" s="48">
        <v>0</v>
      </c>
      <c r="E47" s="49">
        <f t="shared" si="4"/>
        <v>0</v>
      </c>
      <c r="F47" s="50" t="s">
        <v>75</v>
      </c>
    </row>
    <row r="48" ht="29" customHeight="1" spans="1:6">
      <c r="A48" s="36" t="s">
        <v>80</v>
      </c>
      <c r="B48" s="36"/>
      <c r="C48" s="36"/>
      <c r="D48" s="36"/>
      <c r="E48" s="37">
        <f>SUM(E44:E47)</f>
        <v>0</v>
      </c>
      <c r="F48" s="38"/>
    </row>
    <row r="49" customHeight="1" spans="1:9">
      <c r="A49" s="29" t="s">
        <v>81</v>
      </c>
      <c r="B49" s="29"/>
      <c r="C49" s="29"/>
      <c r="D49" s="29"/>
      <c r="E49" s="29"/>
      <c r="F49" s="29"/>
      <c r="H49" s="51"/>
      <c r="I49" s="54"/>
    </row>
    <row r="50" customHeight="1" spans="1:9">
      <c r="A50" s="30" t="s">
        <v>19</v>
      </c>
      <c r="B50" s="30" t="s">
        <v>82</v>
      </c>
      <c r="C50" s="30" t="s">
        <v>83</v>
      </c>
      <c r="D50" s="30" t="s">
        <v>84</v>
      </c>
      <c r="E50" s="45" t="s">
        <v>23</v>
      </c>
      <c r="F50" s="25" t="s">
        <v>73</v>
      </c>
      <c r="H50" s="51"/>
      <c r="I50" s="54"/>
    </row>
    <row r="51" ht="36" customHeight="1" spans="1:9">
      <c r="A51" s="46" t="s">
        <v>85</v>
      </c>
      <c r="B51" s="47">
        <v>1</v>
      </c>
      <c r="C51" s="47">
        <v>1</v>
      </c>
      <c r="D51" s="48">
        <v>2000</v>
      </c>
      <c r="E51" s="49">
        <f t="shared" ref="E51:E54" si="5">D51*C51*B51</f>
        <v>2000</v>
      </c>
      <c r="F51" s="50" t="s">
        <v>86</v>
      </c>
      <c r="H51" s="51"/>
      <c r="I51" s="54"/>
    </row>
    <row r="52" ht="36" customHeight="1" spans="1:9">
      <c r="A52" s="46" t="s">
        <v>87</v>
      </c>
      <c r="B52" s="47">
        <v>1</v>
      </c>
      <c r="C52" s="47">
        <v>1</v>
      </c>
      <c r="D52" s="48">
        <v>3100</v>
      </c>
      <c r="E52" s="49">
        <f t="shared" si="5"/>
        <v>3100</v>
      </c>
      <c r="F52" s="50" t="s">
        <v>88</v>
      </c>
      <c r="H52" s="51"/>
      <c r="I52" s="54"/>
    </row>
    <row r="53" ht="60" customHeight="1" spans="1:9">
      <c r="A53" s="46" t="s">
        <v>85</v>
      </c>
      <c r="B53" s="47">
        <v>1</v>
      </c>
      <c r="C53" s="47">
        <v>3</v>
      </c>
      <c r="D53" s="48">
        <v>3500</v>
      </c>
      <c r="E53" s="49">
        <f t="shared" si="5"/>
        <v>10500</v>
      </c>
      <c r="F53" s="50" t="s">
        <v>89</v>
      </c>
      <c r="H53" s="51"/>
      <c r="I53" s="54"/>
    </row>
    <row r="54" ht="53" customHeight="1" spans="1:9">
      <c r="A54" s="46" t="s">
        <v>87</v>
      </c>
      <c r="B54" s="47">
        <v>1</v>
      </c>
      <c r="C54" s="47">
        <v>3</v>
      </c>
      <c r="D54" s="48">
        <v>5800</v>
      </c>
      <c r="E54" s="49">
        <f t="shared" si="5"/>
        <v>17400</v>
      </c>
      <c r="F54" s="50" t="s">
        <v>89</v>
      </c>
      <c r="H54" s="51"/>
      <c r="I54" s="54"/>
    </row>
    <row r="55" ht="28" customHeight="1" spans="1:9">
      <c r="A55" s="36" t="s">
        <v>80</v>
      </c>
      <c r="B55" s="36"/>
      <c r="C55" s="36"/>
      <c r="D55" s="36"/>
      <c r="E55" s="37">
        <f>SUM(E51:E54)</f>
        <v>33000</v>
      </c>
      <c r="F55" s="38"/>
      <c r="H55" s="51"/>
      <c r="I55" s="54"/>
    </row>
    <row r="56" customHeight="1" spans="1:9">
      <c r="A56" s="29" t="s">
        <v>90</v>
      </c>
      <c r="B56" s="29"/>
      <c r="C56" s="29"/>
      <c r="D56" s="29"/>
      <c r="E56" s="29"/>
      <c r="F56" s="29"/>
      <c r="H56" s="51"/>
      <c r="I56" s="54"/>
    </row>
    <row r="57" customHeight="1" spans="1:9">
      <c r="A57" s="30" t="s">
        <v>90</v>
      </c>
      <c r="B57" s="30" t="s">
        <v>91</v>
      </c>
      <c r="C57" s="30" t="s">
        <v>92</v>
      </c>
      <c r="D57" s="30" t="s">
        <v>93</v>
      </c>
      <c r="E57" s="45" t="s">
        <v>23</v>
      </c>
      <c r="F57" s="25" t="s">
        <v>73</v>
      </c>
      <c r="H57" s="51"/>
      <c r="I57" s="54"/>
    </row>
    <row r="58" s="13" customFormat="1" ht="47" customHeight="1" spans="1:9">
      <c r="A58" s="32" t="s">
        <v>94</v>
      </c>
      <c r="B58" s="52">
        <v>5</v>
      </c>
      <c r="C58" s="52">
        <v>2</v>
      </c>
      <c r="D58" s="53">
        <v>1000</v>
      </c>
      <c r="E58" s="49">
        <f>D58*C58*B58</f>
        <v>10000</v>
      </c>
      <c r="F58" s="18" t="s">
        <v>95</v>
      </c>
      <c r="G58" s="16"/>
      <c r="H58" s="54"/>
      <c r="I58" s="54"/>
    </row>
    <row r="59" s="13" customFormat="1" ht="28" customHeight="1" spans="1:9">
      <c r="A59" s="32" t="s">
        <v>96</v>
      </c>
      <c r="B59" s="52">
        <v>2</v>
      </c>
      <c r="C59" s="52">
        <v>1</v>
      </c>
      <c r="D59" s="53">
        <v>2500</v>
      </c>
      <c r="E59" s="49">
        <f>D59*C59*B59</f>
        <v>5000</v>
      </c>
      <c r="F59" s="18" t="s">
        <v>97</v>
      </c>
      <c r="G59" s="16"/>
      <c r="H59" s="54"/>
      <c r="I59" s="54"/>
    </row>
    <row r="60" s="13" customFormat="1" ht="28" customHeight="1" spans="1:9">
      <c r="A60" s="55" t="s">
        <v>98</v>
      </c>
      <c r="B60" s="55"/>
      <c r="C60" s="55"/>
      <c r="D60" s="55"/>
      <c r="E60" s="56">
        <f>SUM(E58:E59)</f>
        <v>15000</v>
      </c>
      <c r="F60" s="57"/>
      <c r="G60" s="16"/>
      <c r="H60" s="54"/>
      <c r="I60" s="54"/>
    </row>
    <row r="61" customHeight="1" spans="1:6">
      <c r="A61" s="58" t="s">
        <v>99</v>
      </c>
      <c r="B61" s="59"/>
      <c r="C61" s="59"/>
      <c r="D61" s="59"/>
      <c r="E61" s="59"/>
      <c r="F61" s="60"/>
    </row>
    <row r="62" s="12" customFormat="1" customHeight="1" spans="1:7">
      <c r="A62" s="61" t="s">
        <v>19</v>
      </c>
      <c r="B62" s="30" t="s">
        <v>91</v>
      </c>
      <c r="C62" s="30" t="s">
        <v>92</v>
      </c>
      <c r="D62" s="30" t="s">
        <v>93</v>
      </c>
      <c r="E62" s="45" t="s">
        <v>23</v>
      </c>
      <c r="F62" s="25" t="s">
        <v>73</v>
      </c>
      <c r="G62" s="39"/>
    </row>
    <row r="63" ht="43" customHeight="1" spans="1:6">
      <c r="A63" s="62" t="s">
        <v>100</v>
      </c>
      <c r="B63" s="32">
        <v>1</v>
      </c>
      <c r="C63" s="32">
        <v>13</v>
      </c>
      <c r="D63" s="53">
        <v>500</v>
      </c>
      <c r="E63" s="48">
        <f>D63*C63*B63</f>
        <v>6500</v>
      </c>
      <c r="F63" s="63" t="s">
        <v>101</v>
      </c>
    </row>
    <row r="64" ht="26" customHeight="1" spans="1:6">
      <c r="A64" s="62" t="s">
        <v>102</v>
      </c>
      <c r="B64" s="32">
        <v>5</v>
      </c>
      <c r="C64" s="32">
        <v>13</v>
      </c>
      <c r="D64" s="53">
        <v>100</v>
      </c>
      <c r="E64" s="48">
        <f>B64*C64*D64</f>
        <v>6500</v>
      </c>
      <c r="F64" s="63" t="s">
        <v>103</v>
      </c>
    </row>
    <row r="65" ht="26" customHeight="1" spans="1:6">
      <c r="A65" s="62" t="s">
        <v>104</v>
      </c>
      <c r="B65" s="32">
        <v>5</v>
      </c>
      <c r="C65" s="32">
        <v>13</v>
      </c>
      <c r="D65" s="53">
        <v>35</v>
      </c>
      <c r="E65" s="48">
        <f>D65*C65*B65</f>
        <v>2275</v>
      </c>
      <c r="F65" s="43" t="s">
        <v>105</v>
      </c>
    </row>
    <row r="66" ht="27" customHeight="1" spans="1:6">
      <c r="A66" s="62" t="s">
        <v>106</v>
      </c>
      <c r="B66" s="32">
        <v>5</v>
      </c>
      <c r="C66" s="32">
        <v>13</v>
      </c>
      <c r="D66" s="53">
        <v>10</v>
      </c>
      <c r="E66" s="48">
        <f>B66*C66*D66</f>
        <v>650</v>
      </c>
      <c r="F66" s="63" t="s">
        <v>107</v>
      </c>
    </row>
    <row r="67" ht="27" customHeight="1" spans="1:6">
      <c r="A67" s="64" t="s">
        <v>108</v>
      </c>
      <c r="B67" s="65"/>
      <c r="C67" s="65"/>
      <c r="D67" s="66"/>
      <c r="E67" s="67">
        <f>SUM(E63:E66)</f>
        <v>15925</v>
      </c>
      <c r="F67" s="68"/>
    </row>
    <row r="68" customHeight="1" spans="1:6">
      <c r="A68" s="69" t="s">
        <v>109</v>
      </c>
      <c r="B68" s="69"/>
      <c r="C68" s="69"/>
      <c r="D68" s="69"/>
      <c r="E68" s="70">
        <f>E32+E41+E48+E55+E60+E67+E17</f>
        <v>239525</v>
      </c>
      <c r="F68" s="71"/>
    </row>
    <row r="69" customHeight="1" spans="1:6">
      <c r="A69" s="69" t="s">
        <v>110</v>
      </c>
      <c r="B69" s="69"/>
      <c r="C69" s="69"/>
      <c r="D69" s="69"/>
      <c r="E69" s="70">
        <f>E68*10%</f>
        <v>23952.5</v>
      </c>
      <c r="F69" s="71"/>
    </row>
    <row r="70" customHeight="1" spans="1:6">
      <c r="A70" s="69" t="s">
        <v>111</v>
      </c>
      <c r="B70" s="69"/>
      <c r="C70" s="69"/>
      <c r="D70" s="69"/>
      <c r="E70" s="70">
        <f>SUM(E68:E69)</f>
        <v>263477.5</v>
      </c>
      <c r="F70" s="71"/>
    </row>
    <row r="71" customHeight="1" spans="1:6">
      <c r="A71" s="69" t="s">
        <v>112</v>
      </c>
      <c r="B71" s="69"/>
      <c r="C71" s="69"/>
      <c r="D71" s="69"/>
      <c r="E71" s="70">
        <f>E70*6%</f>
        <v>15808.65</v>
      </c>
      <c r="F71" s="72" t="s">
        <v>113</v>
      </c>
    </row>
    <row r="72" customHeight="1" spans="1:6">
      <c r="A72" s="69" t="s">
        <v>114</v>
      </c>
      <c r="B72" s="69"/>
      <c r="C72" s="69"/>
      <c r="D72" s="69"/>
      <c r="E72" s="73">
        <f>E70+E71</f>
        <v>279286.15</v>
      </c>
      <c r="F72" s="72" t="s">
        <v>115</v>
      </c>
    </row>
  </sheetData>
  <mergeCells count="30">
    <mergeCell ref="A1:F1"/>
    <mergeCell ref="C2:D2"/>
    <mergeCell ref="C3:D3"/>
    <mergeCell ref="C4:D4"/>
    <mergeCell ref="C5:D5"/>
    <mergeCell ref="B6:C6"/>
    <mergeCell ref="E6:F6"/>
    <mergeCell ref="B7:C7"/>
    <mergeCell ref="E7:F7"/>
    <mergeCell ref="A8:F8"/>
    <mergeCell ref="A17:D17"/>
    <mergeCell ref="A18:F18"/>
    <mergeCell ref="A32:D32"/>
    <mergeCell ref="A33:F33"/>
    <mergeCell ref="A41:D41"/>
    <mergeCell ref="A42:F42"/>
    <mergeCell ref="A48:D48"/>
    <mergeCell ref="A49:F49"/>
    <mergeCell ref="A55:D55"/>
    <mergeCell ref="A56:F56"/>
    <mergeCell ref="A60:D60"/>
    <mergeCell ref="A61:F61"/>
    <mergeCell ref="A67:D67"/>
    <mergeCell ref="A68:D68"/>
    <mergeCell ref="A69:D69"/>
    <mergeCell ref="A70:D70"/>
    <mergeCell ref="A71:D71"/>
    <mergeCell ref="A72:D72"/>
    <mergeCell ref="A2:A5"/>
    <mergeCell ref="A12:A15"/>
  </mergeCells>
  <pageMargins left="0.751388888888889" right="0.751388888888889" top="1" bottom="1" header="0.511805555555556" footer="0.511805555555556"/>
  <pageSetup paperSize="9" scale="6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K90"/>
  <sheetViews>
    <sheetView workbookViewId="0">
      <selection activeCell="A20" sqref="A20"/>
    </sheetView>
  </sheetViews>
  <sheetFormatPr defaultColWidth="9" defaultRowHeight="13.5"/>
  <cols>
    <col min="1" max="1" width="30.375" customWidth="1"/>
  </cols>
  <sheetData>
    <row r="3" spans="2:11">
      <c r="B3" s="6" t="s">
        <v>116</v>
      </c>
      <c r="C3" s="6"/>
      <c r="D3" s="7" t="s">
        <v>117</v>
      </c>
      <c r="E3" s="6"/>
      <c r="F3" s="6"/>
      <c r="G3" s="6"/>
      <c r="H3" s="6"/>
      <c r="I3" s="6"/>
      <c r="J3" s="6"/>
      <c r="K3" s="6"/>
    </row>
    <row r="4" spans="2:11">
      <c r="B4" s="6"/>
      <c r="C4" s="6"/>
      <c r="D4" s="6"/>
      <c r="E4" s="6"/>
      <c r="F4" s="6"/>
      <c r="G4" s="6"/>
      <c r="H4" s="6"/>
      <c r="I4" s="6"/>
      <c r="J4" s="6"/>
      <c r="K4" s="6"/>
    </row>
    <row r="5" spans="2:10">
      <c r="B5" s="6"/>
      <c r="C5" s="6"/>
      <c r="D5" s="6"/>
      <c r="E5" s="6"/>
      <c r="F5" s="6"/>
      <c r="G5" s="6"/>
      <c r="H5" s="6"/>
      <c r="I5" s="6"/>
      <c r="J5" s="6"/>
    </row>
    <row r="6" spans="2:10">
      <c r="B6" s="6"/>
      <c r="C6" s="6"/>
      <c r="D6" s="6"/>
      <c r="E6" s="6"/>
      <c r="F6" s="6"/>
      <c r="G6" s="6"/>
      <c r="H6" s="6"/>
      <c r="I6" s="6"/>
      <c r="J6" s="6"/>
    </row>
    <row r="7" spans="2:10">
      <c r="B7" s="6"/>
      <c r="C7" s="6"/>
      <c r="D7" s="6"/>
      <c r="E7" s="6"/>
      <c r="F7" s="6"/>
      <c r="G7" s="6"/>
      <c r="H7" s="6"/>
      <c r="I7" s="6"/>
      <c r="J7" s="6"/>
    </row>
    <row r="8" spans="2:10">
      <c r="B8" s="6"/>
      <c r="C8" s="6"/>
      <c r="D8" s="6"/>
      <c r="E8" s="6"/>
      <c r="F8" s="6"/>
      <c r="G8" s="6"/>
      <c r="H8" s="6"/>
      <c r="I8" s="6"/>
      <c r="J8" s="6"/>
    </row>
    <row r="9" spans="2:10">
      <c r="B9" s="6"/>
      <c r="C9" s="6"/>
      <c r="D9" s="6"/>
      <c r="E9" s="6"/>
      <c r="F9" s="6"/>
      <c r="G9" s="6"/>
      <c r="H9" s="6"/>
      <c r="I9" s="6"/>
      <c r="J9" s="6"/>
    </row>
    <row r="10" spans="2:11">
      <c r="B10" s="6"/>
      <c r="C10" s="6"/>
      <c r="D10" s="6"/>
      <c r="E10" s="6"/>
      <c r="F10" s="6"/>
      <c r="G10" s="6"/>
      <c r="H10" s="6"/>
      <c r="I10" s="6"/>
      <c r="J10" s="6"/>
      <c r="K10" s="6"/>
    </row>
    <row r="11" spans="2:11"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2:11">
      <c r="B12" s="6"/>
      <c r="C12" s="6"/>
      <c r="D12" s="6"/>
      <c r="E12" s="6"/>
      <c r="F12" s="6"/>
      <c r="G12" s="6"/>
      <c r="H12" s="6"/>
      <c r="I12" s="6"/>
      <c r="J12" s="6"/>
      <c r="K12" s="6"/>
    </row>
    <row r="13" spans="2:11"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2:11">
      <c r="B14" s="6"/>
      <c r="C14" s="6"/>
      <c r="D14" s="6"/>
      <c r="E14" s="6"/>
      <c r="F14" s="6"/>
      <c r="G14" s="6"/>
      <c r="H14" s="6"/>
      <c r="I14" s="6"/>
      <c r="J14" s="6"/>
      <c r="K14" s="6"/>
    </row>
    <row r="15" spans="2:11">
      <c r="B15" s="6"/>
      <c r="C15" s="6"/>
      <c r="D15" s="6"/>
      <c r="E15" s="6"/>
      <c r="F15" s="6"/>
      <c r="G15" s="6"/>
      <c r="H15" s="6"/>
      <c r="I15" s="6"/>
      <c r="J15" s="6"/>
      <c r="K15" s="6"/>
    </row>
    <row r="16" spans="2:11">
      <c r="B16" s="6" t="s">
        <v>118</v>
      </c>
      <c r="C16" s="6"/>
      <c r="D16" s="6"/>
      <c r="E16" s="6"/>
      <c r="F16" s="6"/>
      <c r="G16" s="6"/>
      <c r="H16" s="6"/>
      <c r="I16" s="6"/>
      <c r="J16" s="6"/>
      <c r="K16" s="6"/>
    </row>
    <row r="17" spans="2:11">
      <c r="B17" s="6"/>
      <c r="C17" s="6"/>
      <c r="D17" s="6"/>
      <c r="E17" s="6"/>
      <c r="F17" s="6"/>
      <c r="G17" s="6"/>
      <c r="H17" s="6"/>
      <c r="I17" s="6"/>
      <c r="J17" s="6"/>
      <c r="K17" s="6"/>
    </row>
    <row r="18" spans="2:11">
      <c r="B18" s="6"/>
      <c r="C18" s="6"/>
      <c r="D18" s="6"/>
      <c r="E18" s="6"/>
      <c r="F18" s="6"/>
      <c r="G18" s="6"/>
      <c r="H18" s="6"/>
      <c r="I18" s="6"/>
      <c r="J18" s="6"/>
      <c r="K18" s="6"/>
    </row>
    <row r="19" spans="2:11">
      <c r="B19" s="6"/>
      <c r="C19" s="6"/>
      <c r="D19" s="6"/>
      <c r="E19" s="6"/>
      <c r="F19" s="6"/>
      <c r="G19" s="6"/>
      <c r="H19" s="6"/>
      <c r="I19" s="6"/>
      <c r="J19" s="6"/>
      <c r="K19" s="6"/>
    </row>
    <row r="20" spans="2:11"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2:11">
      <c r="B21" s="6"/>
      <c r="C21" s="6"/>
      <c r="D21" s="6"/>
      <c r="E21" s="6"/>
      <c r="F21" s="6"/>
      <c r="G21" s="6"/>
      <c r="H21" s="6"/>
      <c r="I21" s="6"/>
      <c r="J21" s="6"/>
      <c r="K21" s="6"/>
    </row>
    <row r="22" spans="2:11">
      <c r="B22" s="6"/>
      <c r="C22" s="6"/>
      <c r="D22" s="6"/>
      <c r="E22" s="6"/>
      <c r="F22" s="6"/>
      <c r="G22" s="8"/>
      <c r="H22" s="6"/>
      <c r="I22" s="6"/>
      <c r="J22" s="6"/>
      <c r="K22" s="6"/>
    </row>
    <row r="23" spans="2:11">
      <c r="B23" s="6"/>
      <c r="C23" s="6"/>
      <c r="D23" s="6"/>
      <c r="E23" s="6"/>
      <c r="F23" s="6"/>
      <c r="G23" s="8"/>
      <c r="H23" s="6"/>
      <c r="I23" s="6"/>
      <c r="J23" s="6"/>
      <c r="K23" s="6"/>
    </row>
    <row r="24" spans="2:11"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2:11"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2:11"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2:11"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2:11"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2:11"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2:11"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2:11">
      <c r="B31" s="6" t="s">
        <v>119</v>
      </c>
      <c r="C31" s="6"/>
      <c r="D31" s="6"/>
      <c r="E31" s="6"/>
      <c r="F31" s="6"/>
      <c r="G31" s="6"/>
      <c r="H31" s="6"/>
      <c r="I31" s="6"/>
      <c r="J31" s="6"/>
      <c r="K31" s="6"/>
    </row>
    <row r="32" spans="2:11">
      <c r="B32" s="6"/>
      <c r="C32" s="6"/>
      <c r="D32" s="6"/>
      <c r="E32" s="6"/>
      <c r="F32" s="6"/>
      <c r="G32" s="6"/>
      <c r="H32" s="6"/>
      <c r="I32" s="6"/>
      <c r="J32" s="6"/>
      <c r="K32" s="6"/>
    </row>
    <row r="33" spans="2:11">
      <c r="B33" s="6"/>
      <c r="C33" s="6"/>
      <c r="D33" s="6"/>
      <c r="E33" s="6"/>
      <c r="F33" s="6"/>
      <c r="G33" s="6"/>
      <c r="H33" s="6"/>
      <c r="I33" s="6"/>
      <c r="J33" s="6"/>
      <c r="K33" s="6"/>
    </row>
    <row r="34" spans="2:11">
      <c r="B34" s="6"/>
      <c r="C34" s="6"/>
      <c r="D34" s="6"/>
      <c r="E34" s="6"/>
      <c r="F34" s="6"/>
      <c r="G34" s="6"/>
      <c r="H34" s="6"/>
      <c r="I34" s="6"/>
      <c r="J34" s="6"/>
      <c r="K34" s="6"/>
    </row>
    <row r="35" ht="14.25" spans="2:11">
      <c r="B35" s="9"/>
      <c r="C35" s="6"/>
      <c r="D35" s="6"/>
      <c r="E35" s="6"/>
      <c r="F35" s="6"/>
      <c r="G35" s="6"/>
      <c r="H35" s="6"/>
      <c r="I35" s="6"/>
      <c r="J35" s="6"/>
      <c r="K35" s="6"/>
    </row>
    <row r="36" spans="2:11"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2:11">
      <c r="B37" s="6"/>
      <c r="C37" s="6"/>
      <c r="D37" s="6"/>
      <c r="E37" s="6"/>
      <c r="F37" s="6"/>
      <c r="G37" s="6"/>
      <c r="H37" s="6"/>
      <c r="I37" s="6"/>
      <c r="J37" s="6"/>
      <c r="K37" s="6"/>
    </row>
    <row r="38" spans="2:11">
      <c r="B38" s="6"/>
      <c r="C38" s="6"/>
      <c r="D38" s="6"/>
      <c r="E38" s="6"/>
      <c r="F38" s="6"/>
      <c r="G38" s="6"/>
      <c r="H38" s="6"/>
      <c r="I38" s="6"/>
      <c r="J38" s="6"/>
      <c r="K38" s="6"/>
    </row>
    <row r="39" spans="2:11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11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11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11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11">
      <c r="B43" s="6"/>
      <c r="C43" s="6"/>
      <c r="D43" s="6"/>
      <c r="E43" s="6"/>
      <c r="F43" s="6"/>
      <c r="G43" s="6"/>
      <c r="H43" s="6"/>
      <c r="I43" s="6"/>
      <c r="J43" s="6"/>
      <c r="K43" s="6"/>
    </row>
    <row r="44" spans="2:11">
      <c r="B44" s="6"/>
      <c r="C44" s="6"/>
      <c r="D44" s="6"/>
      <c r="E44" s="6"/>
      <c r="F44" s="6"/>
      <c r="G44" s="6"/>
      <c r="H44" s="6"/>
      <c r="I44" s="6"/>
      <c r="J44" s="6"/>
      <c r="K44" s="6"/>
    </row>
    <row r="45" spans="2:11">
      <c r="B45" s="6"/>
      <c r="C45" s="6"/>
      <c r="D45" s="6"/>
      <c r="E45" s="6"/>
      <c r="F45" s="6"/>
      <c r="G45" s="6"/>
      <c r="H45" s="6"/>
      <c r="I45" s="6"/>
      <c r="J45" s="6"/>
      <c r="K45" s="6"/>
    </row>
    <row r="46" spans="2:11">
      <c r="B46" s="6" t="s">
        <v>120</v>
      </c>
      <c r="C46" s="6"/>
      <c r="D46" s="6"/>
      <c r="E46" s="6"/>
      <c r="F46" s="6"/>
      <c r="G46" s="6"/>
      <c r="H46" s="6"/>
      <c r="I46" s="6"/>
      <c r="J46" s="6"/>
      <c r="K46" s="6"/>
    </row>
    <row r="47" spans="2:11">
      <c r="B47" s="6"/>
      <c r="C47" s="6"/>
      <c r="D47" s="6"/>
      <c r="E47" s="6"/>
      <c r="F47" s="6"/>
      <c r="G47" s="6"/>
      <c r="H47" s="6"/>
      <c r="I47" s="6"/>
      <c r="J47" s="6"/>
      <c r="K47" s="6"/>
    </row>
    <row r="48" spans="2:11">
      <c r="B48" s="6"/>
      <c r="C48" s="6"/>
      <c r="D48" s="6"/>
      <c r="E48" s="6"/>
      <c r="F48" s="6"/>
      <c r="G48" s="6"/>
      <c r="H48" s="6"/>
      <c r="I48" s="6"/>
      <c r="J48" s="6"/>
      <c r="K48" s="6"/>
    </row>
    <row r="49" spans="2:11">
      <c r="B49" s="6"/>
      <c r="C49" s="6"/>
      <c r="D49" s="6"/>
      <c r="E49" s="6"/>
      <c r="F49" s="6"/>
      <c r="G49" s="6"/>
      <c r="H49" s="6"/>
      <c r="I49" s="6"/>
      <c r="J49" s="6"/>
      <c r="K49" s="6"/>
    </row>
    <row r="50" spans="2:11">
      <c r="B50" s="6"/>
      <c r="C50" s="6"/>
      <c r="D50" s="6"/>
      <c r="E50" s="6"/>
      <c r="F50" s="6"/>
      <c r="G50" s="6"/>
      <c r="H50" s="6"/>
      <c r="I50" s="6"/>
      <c r="J50" s="6"/>
      <c r="K50" s="6"/>
    </row>
    <row r="51" spans="2:11">
      <c r="B51" s="6"/>
      <c r="C51" s="6"/>
      <c r="D51" s="6"/>
      <c r="E51" s="6"/>
      <c r="F51" s="6"/>
      <c r="G51" s="6"/>
      <c r="H51" s="6"/>
      <c r="I51" s="6"/>
      <c r="J51" s="6"/>
      <c r="K51" s="6"/>
    </row>
    <row r="52" spans="2:11">
      <c r="B52" s="6"/>
      <c r="C52" s="6"/>
      <c r="D52" s="6"/>
      <c r="E52" s="6"/>
      <c r="F52" s="6"/>
      <c r="G52" s="6"/>
      <c r="H52" s="6"/>
      <c r="I52" s="6"/>
      <c r="J52" s="6"/>
      <c r="K52" s="6"/>
    </row>
    <row r="53" spans="2:11">
      <c r="B53" s="6"/>
      <c r="C53" s="6"/>
      <c r="D53" s="6"/>
      <c r="E53" s="6"/>
      <c r="F53" s="6"/>
      <c r="G53" s="6"/>
      <c r="H53" s="6"/>
      <c r="I53" s="6"/>
      <c r="J53" s="6"/>
      <c r="K53" s="6"/>
    </row>
    <row r="54" spans="2:11">
      <c r="B54" s="6"/>
      <c r="C54" s="6"/>
      <c r="D54" s="6"/>
      <c r="E54" s="6"/>
      <c r="F54" s="6"/>
      <c r="G54" s="6"/>
      <c r="H54" s="6"/>
      <c r="I54" s="6"/>
      <c r="J54" s="6"/>
      <c r="K54" s="6"/>
    </row>
    <row r="55" spans="2:11">
      <c r="B55" s="6"/>
      <c r="C55" s="6"/>
      <c r="D55" s="6"/>
      <c r="E55" s="6"/>
      <c r="F55" s="6"/>
      <c r="G55" s="6"/>
      <c r="H55" s="6"/>
      <c r="I55" s="6"/>
      <c r="J55" s="6"/>
      <c r="K55" s="6"/>
    </row>
    <row r="56" spans="2:11">
      <c r="B56" s="6"/>
      <c r="C56" s="6"/>
      <c r="D56" s="6"/>
      <c r="E56" s="6"/>
      <c r="F56" s="6"/>
      <c r="G56" s="6"/>
      <c r="H56" s="6"/>
      <c r="I56" s="6"/>
      <c r="J56" s="6"/>
      <c r="K56" s="6"/>
    </row>
    <row r="57" spans="2:11">
      <c r="B57" s="6"/>
      <c r="C57" s="6"/>
      <c r="D57" s="6"/>
      <c r="E57" s="6"/>
      <c r="F57" s="6"/>
      <c r="G57" s="6"/>
      <c r="H57" s="6"/>
      <c r="I57" s="6"/>
      <c r="J57" s="6"/>
      <c r="K57" s="6"/>
    </row>
    <row r="58" spans="2:11">
      <c r="B58" s="6"/>
      <c r="C58" s="6"/>
      <c r="D58" s="6"/>
      <c r="E58" s="6"/>
      <c r="F58" s="6"/>
      <c r="G58" s="6"/>
      <c r="H58" s="6"/>
      <c r="I58" s="6"/>
      <c r="J58" s="6"/>
      <c r="K58" s="6"/>
    </row>
    <row r="59" spans="2:11">
      <c r="B59" s="6"/>
      <c r="C59" s="6"/>
      <c r="D59" s="6"/>
      <c r="E59" s="6"/>
      <c r="F59" s="6"/>
      <c r="G59" s="6"/>
      <c r="H59" s="6"/>
      <c r="I59" s="6"/>
      <c r="J59" s="6"/>
      <c r="K59" s="6"/>
    </row>
    <row r="60" spans="2:11">
      <c r="B60" s="6"/>
      <c r="C60" s="6"/>
      <c r="D60" s="6"/>
      <c r="E60" s="6"/>
      <c r="F60" s="6"/>
      <c r="G60" s="6"/>
      <c r="H60" s="6"/>
      <c r="I60" s="6"/>
      <c r="J60" s="6"/>
      <c r="K60" s="6"/>
    </row>
    <row r="61" spans="2:11">
      <c r="B61" s="6"/>
      <c r="C61" s="6"/>
      <c r="D61" s="6"/>
      <c r="E61" s="6"/>
      <c r="F61" s="6"/>
      <c r="G61" s="6"/>
      <c r="H61" s="6"/>
      <c r="I61" s="6"/>
      <c r="J61" s="6"/>
      <c r="K61" s="6"/>
    </row>
    <row r="62" spans="2:11">
      <c r="B62" s="6"/>
      <c r="C62" s="6"/>
      <c r="D62" s="6"/>
      <c r="E62" s="6"/>
      <c r="F62" s="6"/>
      <c r="G62" s="6"/>
      <c r="H62" s="6"/>
      <c r="I62" s="6"/>
      <c r="J62" s="6"/>
      <c r="K62" s="6"/>
    </row>
    <row r="63" spans="2:11">
      <c r="B63" s="6"/>
      <c r="C63" s="6"/>
      <c r="D63" s="6"/>
      <c r="E63" s="6"/>
      <c r="F63" s="6"/>
      <c r="G63" s="6"/>
      <c r="H63" s="6"/>
      <c r="I63" s="6"/>
      <c r="J63" s="6"/>
      <c r="K63" s="6"/>
    </row>
    <row r="64" spans="2:11">
      <c r="B64" s="6" t="s">
        <v>121</v>
      </c>
      <c r="C64" s="6"/>
      <c r="D64" s="6"/>
      <c r="E64" s="6"/>
      <c r="F64" s="6"/>
      <c r="G64" s="6"/>
      <c r="H64" s="6"/>
      <c r="I64" s="6"/>
      <c r="J64" s="6"/>
      <c r="K64" s="6"/>
    </row>
    <row r="65" spans="2:11">
      <c r="B65" s="6"/>
      <c r="C65" s="6"/>
      <c r="D65" s="6"/>
      <c r="E65" s="6"/>
      <c r="F65" s="6"/>
      <c r="G65" s="6"/>
      <c r="H65" s="6"/>
      <c r="I65" s="6"/>
      <c r="J65" s="6"/>
      <c r="K65" s="6"/>
    </row>
    <row r="66" spans="2:11">
      <c r="B66" s="6"/>
      <c r="C66" s="6"/>
      <c r="D66" s="6"/>
      <c r="E66" s="6"/>
      <c r="F66" s="6"/>
      <c r="G66" s="6"/>
      <c r="H66" s="6"/>
      <c r="I66" s="6"/>
      <c r="J66" s="6"/>
      <c r="K66" s="6"/>
    </row>
    <row r="67" ht="15" spans="2:11">
      <c r="B67" s="6"/>
      <c r="C67" s="6"/>
      <c r="D67" s="6"/>
      <c r="E67" s="6"/>
      <c r="F67" s="6"/>
      <c r="G67" s="6"/>
      <c r="H67" s="6"/>
      <c r="I67" s="10"/>
      <c r="J67" s="6"/>
      <c r="K67" s="6"/>
    </row>
    <row r="68" spans="2:11">
      <c r="B68" s="6"/>
      <c r="C68" s="6"/>
      <c r="D68" s="6"/>
      <c r="E68" s="6"/>
      <c r="F68" s="6"/>
      <c r="G68" s="6"/>
      <c r="H68" s="6"/>
      <c r="I68" s="6"/>
      <c r="J68" s="6"/>
      <c r="K68" s="6"/>
    </row>
    <row r="69" spans="2:11">
      <c r="B69" s="6"/>
      <c r="C69" s="6"/>
      <c r="D69" s="6"/>
      <c r="E69" s="6"/>
      <c r="F69" s="6"/>
      <c r="G69" s="6"/>
      <c r="H69" s="6"/>
      <c r="I69" s="6"/>
      <c r="J69" s="6"/>
      <c r="K69" s="6"/>
    </row>
    <row r="70" spans="2:11">
      <c r="B70" s="6"/>
      <c r="C70" s="6"/>
      <c r="D70" s="6"/>
      <c r="E70" s="6"/>
      <c r="F70" s="6"/>
      <c r="G70" s="6"/>
      <c r="H70" s="6"/>
      <c r="I70" s="6"/>
      <c r="J70" s="6"/>
      <c r="K70" s="6"/>
    </row>
    <row r="71" spans="2:11">
      <c r="B71" s="6"/>
      <c r="C71" s="6"/>
      <c r="D71" s="6"/>
      <c r="E71" s="6"/>
      <c r="F71" s="6"/>
      <c r="G71" s="6"/>
      <c r="H71" s="6"/>
      <c r="I71" s="6"/>
      <c r="J71" s="6"/>
      <c r="K71" s="6"/>
    </row>
    <row r="72" spans="2:11">
      <c r="B72" s="6"/>
      <c r="C72" s="6"/>
      <c r="D72" s="6"/>
      <c r="E72" s="6"/>
      <c r="F72" s="6"/>
      <c r="G72" s="6"/>
      <c r="H72" s="6"/>
      <c r="I72" s="6"/>
      <c r="J72" s="6"/>
      <c r="K72" s="6"/>
    </row>
    <row r="73" spans="2:11">
      <c r="B73" s="6"/>
      <c r="C73" s="6"/>
      <c r="D73" s="6"/>
      <c r="E73" s="6"/>
      <c r="F73" s="6"/>
      <c r="G73" s="6"/>
      <c r="H73" s="6"/>
      <c r="I73" s="6"/>
      <c r="J73" s="6"/>
      <c r="K73" s="6"/>
    </row>
    <row r="74" spans="2:11">
      <c r="B74" s="6"/>
      <c r="C74" s="6"/>
      <c r="D74" s="6"/>
      <c r="E74" s="6"/>
      <c r="F74" s="6"/>
      <c r="G74" s="6"/>
      <c r="H74" s="6"/>
      <c r="I74" s="6"/>
      <c r="J74" s="6"/>
      <c r="K74" s="6"/>
    </row>
    <row r="75" spans="2:11">
      <c r="B75" s="6"/>
      <c r="C75" s="6"/>
      <c r="D75" s="6"/>
      <c r="E75" s="6"/>
      <c r="F75" s="6"/>
      <c r="G75" s="6"/>
      <c r="H75" s="6"/>
      <c r="I75" s="6"/>
      <c r="J75" s="6"/>
      <c r="K75" s="6"/>
    </row>
    <row r="76" spans="2:11">
      <c r="B76" s="6"/>
      <c r="C76" s="6"/>
      <c r="D76" s="6"/>
      <c r="E76" s="6"/>
      <c r="F76" s="6"/>
      <c r="G76" s="6"/>
      <c r="H76" s="6"/>
      <c r="I76" s="6"/>
      <c r="J76" s="6"/>
      <c r="K76" s="6"/>
    </row>
    <row r="77" spans="2:11">
      <c r="B77" s="6"/>
      <c r="C77" s="6"/>
      <c r="D77" s="6"/>
      <c r="E77" s="6"/>
      <c r="F77" s="6"/>
      <c r="G77" s="6"/>
      <c r="H77" s="6"/>
      <c r="I77" s="6"/>
      <c r="J77" s="6"/>
      <c r="K77" s="6"/>
    </row>
    <row r="78" spans="2:11">
      <c r="B78" s="6"/>
      <c r="C78" s="6"/>
      <c r="D78" s="6"/>
      <c r="E78" s="6"/>
      <c r="F78" s="6"/>
      <c r="G78" s="6"/>
      <c r="H78" s="6"/>
      <c r="I78" s="6"/>
      <c r="J78" s="6"/>
      <c r="K78" s="6"/>
    </row>
    <row r="79" spans="2:11">
      <c r="B79" s="6"/>
      <c r="C79" s="6"/>
      <c r="D79" s="6"/>
      <c r="E79" s="6"/>
      <c r="F79" s="6"/>
      <c r="G79" s="6"/>
      <c r="H79" s="6"/>
      <c r="I79" s="6"/>
      <c r="J79" s="6"/>
      <c r="K79" s="6"/>
    </row>
    <row r="80" spans="2:11">
      <c r="B80" s="6"/>
      <c r="C80" s="6"/>
      <c r="D80" s="6"/>
      <c r="E80" s="6"/>
      <c r="F80" s="6"/>
      <c r="G80" s="6"/>
      <c r="H80" s="6"/>
      <c r="I80" s="6"/>
      <c r="J80" s="6"/>
      <c r="K80" s="6"/>
    </row>
    <row r="81" spans="2:11">
      <c r="B81" s="6"/>
      <c r="C81" s="6"/>
      <c r="D81" s="6"/>
      <c r="E81" s="6"/>
      <c r="F81" s="6"/>
      <c r="G81" s="6"/>
      <c r="H81" s="6"/>
      <c r="I81" s="6"/>
      <c r="J81" s="6"/>
      <c r="K81" s="6"/>
    </row>
    <row r="82" spans="2:11">
      <c r="B82" s="6"/>
      <c r="C82" s="6"/>
      <c r="D82" s="6"/>
      <c r="E82" s="6"/>
      <c r="F82" s="6"/>
      <c r="G82" s="6"/>
      <c r="H82" s="6"/>
      <c r="I82" s="6"/>
      <c r="J82" s="6"/>
      <c r="K82" s="6"/>
    </row>
    <row r="83" spans="2:11">
      <c r="B83" s="6"/>
      <c r="C83" s="6"/>
      <c r="D83" s="6"/>
      <c r="E83" s="6"/>
      <c r="F83" s="6"/>
      <c r="G83" s="6"/>
      <c r="H83" s="6"/>
      <c r="I83" s="6"/>
      <c r="J83" s="6"/>
      <c r="K83" s="6"/>
    </row>
    <row r="84" spans="2:11">
      <c r="B84" s="6"/>
      <c r="C84" s="6"/>
      <c r="D84" s="6"/>
      <c r="E84" s="6"/>
      <c r="F84" s="6"/>
      <c r="G84" s="6"/>
      <c r="H84" s="6"/>
      <c r="I84" s="6"/>
      <c r="J84" s="6"/>
      <c r="K84" s="6"/>
    </row>
    <row r="85" spans="2:11">
      <c r="B85" s="6"/>
      <c r="C85" s="6"/>
      <c r="D85" s="6"/>
      <c r="E85" s="6"/>
      <c r="F85" s="6"/>
      <c r="G85" s="6"/>
      <c r="H85" s="6"/>
      <c r="I85" s="6"/>
      <c r="J85" s="6"/>
      <c r="K85" s="6"/>
    </row>
    <row r="86" spans="2:11">
      <c r="B86" s="6"/>
      <c r="C86" s="6"/>
      <c r="D86" s="6"/>
      <c r="E86" s="6"/>
      <c r="F86" s="6"/>
      <c r="G86" s="6"/>
      <c r="H86" s="6"/>
      <c r="I86" s="6"/>
      <c r="J86" s="6"/>
      <c r="K86" s="6"/>
    </row>
    <row r="87" spans="2:11">
      <c r="B87" s="6"/>
      <c r="C87" s="6"/>
      <c r="D87" s="6"/>
      <c r="E87" s="6"/>
      <c r="F87" s="6"/>
      <c r="G87" s="6"/>
      <c r="H87" s="6"/>
      <c r="I87" s="6"/>
      <c r="J87" s="6"/>
      <c r="K87" s="6"/>
    </row>
    <row r="88" spans="2:11">
      <c r="B88" s="6"/>
      <c r="C88" s="6"/>
      <c r="D88" s="6"/>
      <c r="E88" s="6"/>
      <c r="F88" s="6"/>
      <c r="G88" s="6"/>
      <c r="H88" s="6"/>
      <c r="I88" s="6"/>
      <c r="J88" s="6"/>
      <c r="K88" s="6"/>
    </row>
    <row r="89" spans="2:11">
      <c r="B89" s="6"/>
      <c r="C89" s="6"/>
      <c r="D89" s="6"/>
      <c r="E89" s="6"/>
      <c r="F89" s="6"/>
      <c r="G89" s="6"/>
      <c r="H89" s="6"/>
      <c r="I89" s="6"/>
      <c r="J89" s="6"/>
      <c r="K89" s="6"/>
    </row>
    <row r="90" spans="2:11">
      <c r="B90" s="6"/>
      <c r="C90" s="6"/>
      <c r="D90" s="6"/>
      <c r="E90" s="6"/>
      <c r="F90" s="6"/>
      <c r="G90" s="6"/>
      <c r="H90" s="6"/>
      <c r="I90" s="6"/>
      <c r="J90" s="6"/>
      <c r="K90" s="6"/>
    </row>
  </sheetData>
  <pageMargins left="0.75" right="0.75" top="1" bottom="1" header="0.511805555555556" footer="0.511805555555556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2"/>
  <sheetViews>
    <sheetView topLeftCell="A16" workbookViewId="0">
      <selection activeCell="C5" sqref="C5"/>
    </sheetView>
  </sheetViews>
  <sheetFormatPr defaultColWidth="9" defaultRowHeight="13.5" outlineLevelCol="2"/>
  <cols>
    <col min="1" max="1" width="24" customWidth="1"/>
    <col min="2" max="2" width="17.125" customWidth="1"/>
    <col min="3" max="3" width="63.625" customWidth="1"/>
  </cols>
  <sheetData>
    <row r="1" ht="40" customHeight="1" spans="1:3">
      <c r="A1" s="1" t="s">
        <v>122</v>
      </c>
      <c r="B1" s="1" t="s">
        <v>123</v>
      </c>
      <c r="C1" s="1" t="s">
        <v>124</v>
      </c>
    </row>
    <row r="2" ht="57" customHeight="1" spans="1:3">
      <c r="A2" s="2">
        <v>43243</v>
      </c>
      <c r="B2" s="2" t="s">
        <v>125</v>
      </c>
      <c r="C2" s="3" t="s">
        <v>126</v>
      </c>
    </row>
    <row r="3" ht="32" customHeight="1" spans="1:3">
      <c r="A3" s="2"/>
      <c r="B3" s="4">
        <v>0.833333333333333</v>
      </c>
      <c r="C3" s="3" t="s">
        <v>127</v>
      </c>
    </row>
    <row r="4" ht="36" customHeight="1" spans="1:3">
      <c r="A4" s="2">
        <v>43244</v>
      </c>
      <c r="B4" s="2" t="s">
        <v>128</v>
      </c>
      <c r="C4" s="5" t="s">
        <v>129</v>
      </c>
    </row>
    <row r="5" ht="36" customHeight="1" spans="1:3">
      <c r="A5" s="2"/>
      <c r="B5" s="2" t="s">
        <v>130</v>
      </c>
      <c r="C5" s="3" t="s">
        <v>131</v>
      </c>
    </row>
    <row r="6" ht="36" customHeight="1" spans="1:3">
      <c r="A6" s="2"/>
      <c r="B6" s="2" t="s">
        <v>132</v>
      </c>
      <c r="C6" s="3" t="s">
        <v>133</v>
      </c>
    </row>
    <row r="7" ht="36" customHeight="1" spans="1:3">
      <c r="A7" s="2"/>
      <c r="B7" s="2" t="s">
        <v>134</v>
      </c>
      <c r="C7" s="3" t="s">
        <v>135</v>
      </c>
    </row>
    <row r="8" ht="36" customHeight="1" spans="1:3">
      <c r="A8" s="2"/>
      <c r="B8" s="4" t="s">
        <v>136</v>
      </c>
      <c r="C8" s="3" t="s">
        <v>137</v>
      </c>
    </row>
    <row r="9" ht="36" customHeight="1" spans="1:3">
      <c r="A9" s="2"/>
      <c r="B9" s="4" t="s">
        <v>138</v>
      </c>
      <c r="C9" s="3" t="s">
        <v>139</v>
      </c>
    </row>
    <row r="10" ht="36" customHeight="1" spans="1:3">
      <c r="A10" s="2"/>
      <c r="B10" s="4" t="s">
        <v>140</v>
      </c>
      <c r="C10" s="3" t="s">
        <v>141</v>
      </c>
    </row>
    <row r="11" ht="32" customHeight="1" spans="1:3">
      <c r="A11" s="2">
        <v>43245</v>
      </c>
      <c r="B11" s="2" t="s">
        <v>128</v>
      </c>
      <c r="C11" s="5" t="s">
        <v>142</v>
      </c>
    </row>
    <row r="12" ht="32" customHeight="1" spans="1:3">
      <c r="A12" s="2"/>
      <c r="B12" s="2" t="s">
        <v>143</v>
      </c>
      <c r="C12" s="3" t="s">
        <v>144</v>
      </c>
    </row>
    <row r="13" ht="32" customHeight="1" spans="1:3">
      <c r="A13" s="2"/>
      <c r="B13" s="2" t="s">
        <v>145</v>
      </c>
      <c r="C13" s="5" t="s">
        <v>146</v>
      </c>
    </row>
    <row r="14" ht="32" customHeight="1" spans="1:3">
      <c r="A14" s="2"/>
      <c r="B14" s="4">
        <v>0.791666666666667</v>
      </c>
      <c r="C14" s="5" t="s">
        <v>147</v>
      </c>
    </row>
    <row r="15" ht="32" customHeight="1" spans="1:3">
      <c r="A15" s="2">
        <v>43246</v>
      </c>
      <c r="B15" s="2" t="s">
        <v>128</v>
      </c>
      <c r="C15" s="5" t="s">
        <v>142</v>
      </c>
    </row>
    <row r="16" ht="32" customHeight="1" spans="1:3">
      <c r="A16" s="2"/>
      <c r="B16" s="2" t="s">
        <v>148</v>
      </c>
      <c r="C16" s="5" t="s">
        <v>149</v>
      </c>
    </row>
    <row r="17" ht="32" customHeight="1" spans="1:3">
      <c r="A17" s="2"/>
      <c r="B17" s="2" t="s">
        <v>150</v>
      </c>
      <c r="C17" s="5" t="s">
        <v>135</v>
      </c>
    </row>
    <row r="18" ht="26" customHeight="1" spans="1:3">
      <c r="A18" s="2"/>
      <c r="B18" s="2" t="s">
        <v>151</v>
      </c>
      <c r="C18" s="5" t="s">
        <v>152</v>
      </c>
    </row>
    <row r="19" ht="26" customHeight="1" spans="1:3">
      <c r="A19" s="2"/>
      <c r="B19" s="2" t="s">
        <v>153</v>
      </c>
      <c r="C19" s="5" t="s">
        <v>154</v>
      </c>
    </row>
    <row r="20" ht="30" customHeight="1" spans="1:3">
      <c r="A20" s="2">
        <v>43247</v>
      </c>
      <c r="B20" s="2" t="s">
        <v>155</v>
      </c>
      <c r="C20" s="5" t="s">
        <v>156</v>
      </c>
    </row>
    <row r="21" ht="30" customHeight="1" spans="1:3">
      <c r="A21" s="2"/>
      <c r="B21" s="2"/>
      <c r="C21" s="5" t="s">
        <v>157</v>
      </c>
    </row>
    <row r="22" ht="30" customHeight="1" spans="1:3">
      <c r="A22" s="2"/>
      <c r="B22" s="2"/>
      <c r="C22" s="5" t="s">
        <v>158</v>
      </c>
    </row>
  </sheetData>
  <mergeCells count="5">
    <mergeCell ref="A2:A3"/>
    <mergeCell ref="A4:A10"/>
    <mergeCell ref="A11:A14"/>
    <mergeCell ref="A15:A19"/>
    <mergeCell ref="A20:A22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日本报价</vt:lpstr>
      <vt:lpstr>用餐推荐</vt:lpstr>
      <vt:lpstr>日程安排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</dc:creator>
  <cp:lastModifiedBy>kristy-lam</cp:lastModifiedBy>
  <dcterms:created xsi:type="dcterms:W3CDTF">2017-11-20T07:07:00Z</dcterms:created>
  <cp:lastPrinted>2017-11-27T08:33:00Z</cp:lastPrinted>
  <dcterms:modified xsi:type="dcterms:W3CDTF">2018-06-25T08:12:34Z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