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<sst xmlns="http://schemas.openxmlformats.org/spreadsheetml/2006/main" count="94">
  <si>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</si>
  <si>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</si>
  <si>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</si>
  <si>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</si>
  <si>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</si>
  <si>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</si>
  <si>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</si>
  <si>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</si>
  <si>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</si>
  <si>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</si>
  <si>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</si>
  <si>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</si>
  <si>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</si>
  <si>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</si>
  <si>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</si>
  <si>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</si>
  <si>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</si>
  <si>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</si>
  <si>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</si>
  <si>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</si>
  <si>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</si>
  <si>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</si>
  <si>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</si>
  <si>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</si>
  <si>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</si>
  <si>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</si>
  <si>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</si>
  <si>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</si>
  <si>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</si>
  <si>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</si>
  <si>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</si>
  <si>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</si>
  <si>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</si>
  <si>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</si>
  <si>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</si>
  <si>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</si>
  <si>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</si>
  <si>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</si>
  <si>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</si>
  <si>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</si>
  <si>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</si>
  <si>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</si>
  <si>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</si>
  <si>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</si>
  <si>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</si>
  <si>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</si>
  <si>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</si>
  <si>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</si>
  <si>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</si>
  <si>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</si>
  <si>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</si>
  <si>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</si>
  <si>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</si>
  <si>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</si>
  <si>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</si>
  <si>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</si>
  <si>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</si>
  <si>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</si>
  <si>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</si>
  <si>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南昌</t>
  </si>
  <si>
    <t>部门:</t>
  </si>
  <si>
    <t>会奖2部B组</t>
  </si>
  <si>
    <t>发生日期:</t>
  </si>
  <si>
    <t>1月15日-21日</t>
  </si>
  <si>
    <t>报销日期:</t>
  </si>
  <si>
    <t>团号:</t>
  </si>
  <si>
    <t>HMJB-190118-KLB423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</si>
  <si>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</si>
  <si>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</si>
  <si>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</si>
  <si>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</si>
  <si>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</si>
  <si>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</si>
  <si>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</si>
  <si>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</si>
  <si>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</si>
  <si>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</si>
  <si>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</si>
  <si>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</si>
  <si>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</si>
  <si>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</si>
  <si>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</si>
  <si>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</si>
  <si>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</si>
  <si>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</si>
  <si>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</si>
  <si>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</si>
  <si>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</si>
  <si>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</si>
  <si>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</si>
  <si>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</si>
  <si>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1月15日-18日</t>
  </si>
  <si>
    <t>1月19日-20日</t>
  </si>
  <si>
    <t>报销人:马丽娜</t>
  </si>
</sst>
</file>

<file path=xl/styles.xml><?xml version="1.0" encoding="utf-8"?>
<styleSheet xmlns="http://schemas.openxmlformats.org/spreadsheetml/2006/main">
  <numFmts count="10">
    <numFmt numFmtId="176" formatCode="#,##0.00_ "/>
    <numFmt numFmtId="177" formatCode="0.00_ "/>
    <numFmt numFmtId="178" formatCode="#,##0.00;[Red]#,##0.00"/>
    <numFmt numFmtId="179" formatCode="m&quot;月&quot;d&quot;日&quot;;@"/>
    <numFmt numFmtId="180" formatCode="0.00_);[Red]\(0.00\)"/>
    <numFmt numFmtId="41" formatCode="_ * #,##0_ ;_ * \-#,##0_ ;_ * &quot;-&quot;_ ;_ @_ "/>
    <numFmt numFmtId="181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29" fillId="33" borderId="18" applyNumberFormat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5"/>
    <col min="2" max="2" width="16.7583333333333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M33" sqref="M3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43510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3"/>
      <c r="J11" s="44"/>
      <c r="K11" s="45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3"/>
      <c r="J12" s="44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3"/>
      <c r="J13" s="44"/>
      <c r="K13" s="45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3"/>
      <c r="J14" s="44"/>
      <c r="K14" s="45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南昌</v>
      </c>
      <c r="G29" s="11"/>
      <c r="H29" s="10" t="s">
        <v>60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1月15日-21日</v>
      </c>
      <c r="G30" s="11"/>
      <c r="H30" s="10" t="s">
        <v>64</v>
      </c>
      <c r="I30" s="39"/>
      <c r="J30" s="51">
        <v>43444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1"/>
      <c r="J31" s="15" t="str">
        <f>J8</f>
        <v>HMJB-190118-KLB423</v>
      </c>
      <c r="K31" s="42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2" t="s">
        <v>72</v>
      </c>
    </row>
    <row r="34" ht="20.1" customHeight="1" spans="2:11">
      <c r="B34" s="27">
        <v>1</v>
      </c>
      <c r="C34" s="27"/>
      <c r="D34" s="33" t="s">
        <v>59</v>
      </c>
      <c r="E34" s="34" t="s">
        <v>91</v>
      </c>
      <c r="F34" s="27"/>
      <c r="G34" s="25">
        <v>100</v>
      </c>
      <c r="H34" s="25">
        <v>4</v>
      </c>
      <c r="I34" s="43">
        <f>G34*H34</f>
        <v>400</v>
      </c>
      <c r="J34" s="44"/>
      <c r="K34" s="53"/>
    </row>
    <row r="35" ht="20.1" customHeight="1" spans="2:11">
      <c r="B35" s="27">
        <v>2</v>
      </c>
      <c r="C35" s="27"/>
      <c r="D35" s="33" t="s">
        <v>59</v>
      </c>
      <c r="E35" s="34" t="s">
        <v>92</v>
      </c>
      <c r="F35" s="27"/>
      <c r="G35" s="25">
        <v>200</v>
      </c>
      <c r="H35" s="25">
        <v>2</v>
      </c>
      <c r="I35" s="43">
        <f t="shared" ref="I35:I36" si="0">G35*H35</f>
        <v>400</v>
      </c>
      <c r="J35" s="44"/>
      <c r="K35" s="53"/>
    </row>
    <row r="36" ht="20.1" customHeight="1" spans="2:11">
      <c r="B36" s="27">
        <v>3</v>
      </c>
      <c r="C36" s="27"/>
      <c r="D36" s="33" t="s">
        <v>59</v>
      </c>
      <c r="E36" s="35">
        <v>43486</v>
      </c>
      <c r="F36" s="35"/>
      <c r="G36" s="25">
        <v>100</v>
      </c>
      <c r="H36" s="25">
        <v>1</v>
      </c>
      <c r="I36" s="43">
        <f>G36*H36</f>
        <v>100</v>
      </c>
      <c r="J36" s="44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7</v>
      </c>
      <c r="I37" s="46">
        <f>SUM(I34:J36)</f>
        <v>900</v>
      </c>
      <c r="J37" s="47"/>
      <c r="K37" s="48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2019-02-14T07:27:11Z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