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65" yWindow="0" windowWidth="20730" windowHeight="11760" firstSheet="1" activeTab="3"/>
  </bookViews>
  <sheets>
    <sheet name="Sheet3" sheetId="3" state="hidden" r:id="rId1"/>
    <sheet name="3人" sheetId="8" r:id="rId2"/>
    <sheet name="结算单" sheetId="6" r:id="rId3"/>
    <sheet name="1人" sheetId="7" r:id="rId4"/>
  </sheets>
  <calcPr calcId="125725"/>
</workbook>
</file>

<file path=xl/calcChain.xml><?xml version="1.0" encoding="utf-8"?>
<calcChain xmlns="http://schemas.openxmlformats.org/spreadsheetml/2006/main">
  <c r="F38" i="8"/>
  <c r="F37"/>
  <c r="F36"/>
  <c r="F32"/>
  <c r="F33" s="1"/>
  <c r="D12" s="1"/>
  <c r="F28"/>
  <c r="F29" s="1"/>
  <c r="D11" s="1"/>
  <c r="F24"/>
  <c r="F23"/>
  <c r="F25" s="1"/>
  <c r="D10" s="1"/>
  <c r="F19"/>
  <c r="F18"/>
  <c r="F20" s="1"/>
  <c r="F35" i="7"/>
  <c r="F34"/>
  <c r="F30"/>
  <c r="F31" s="1"/>
  <c r="D12" s="1"/>
  <c r="F26"/>
  <c r="F27" s="1"/>
  <c r="D11" s="1"/>
  <c r="F22"/>
  <c r="F18"/>
  <c r="F19" s="1"/>
  <c r="F37" i="6"/>
  <c r="F38"/>
  <c r="F20"/>
  <c r="F25"/>
  <c r="F23"/>
  <c r="F36"/>
  <c r="F19"/>
  <c r="F39" i="8" l="1"/>
  <c r="E13" s="1"/>
  <c r="D9"/>
  <c r="C42"/>
  <c r="F42" s="1"/>
  <c r="E13" i="7"/>
  <c r="F23"/>
  <c r="D10" s="1"/>
  <c r="D9"/>
  <c r="C38"/>
  <c r="F38" s="1"/>
  <c r="F39" i="6"/>
  <c r="E13" s="1"/>
  <c r="F43" i="8" l="1"/>
  <c r="D14"/>
  <c r="D15" s="1"/>
  <c r="F39" i="7"/>
  <c r="D14"/>
  <c r="D15" s="1"/>
  <c r="F32" i="6"/>
  <c r="F28"/>
  <c r="F24"/>
  <c r="F29" l="1"/>
  <c r="F33"/>
  <c r="D12" s="1"/>
  <c r="F18"/>
  <c r="D9" s="1"/>
  <c r="D10" l="1"/>
  <c r="C42"/>
  <c r="D11"/>
  <c r="F42" l="1"/>
  <c r="D14" s="1"/>
  <c r="D15" s="1"/>
  <c r="F43" l="1"/>
</calcChain>
</file>

<file path=xl/sharedStrings.xml><?xml version="1.0" encoding="utf-8"?>
<sst xmlns="http://schemas.openxmlformats.org/spreadsheetml/2006/main" count="272" uniqueCount="64">
  <si>
    <t>Both in EN &amp; CN</t>
  </si>
  <si>
    <t>A</t>
    <phoneticPr fontId="7" type="noConversion"/>
  </si>
  <si>
    <t>B</t>
    <phoneticPr fontId="7" type="noConversion"/>
  </si>
  <si>
    <r>
      <t xml:space="preserve">I. Business Tax
</t>
    </r>
    <r>
      <rPr>
        <b/>
        <sz val="10"/>
        <color indexed="9"/>
        <rFont val="宋体"/>
        <family val="3"/>
        <charset val="134"/>
      </rPr>
      <t>税金</t>
    </r>
    <phoneticPr fontId="7" type="noConversion"/>
  </si>
  <si>
    <t>C</t>
    <phoneticPr fontId="7" type="noConversion"/>
  </si>
  <si>
    <t>D</t>
    <phoneticPr fontId="7" type="noConversion"/>
  </si>
  <si>
    <t>Item
项目</t>
  </si>
  <si>
    <t>Budget(RMB)
预算（人民币）</t>
  </si>
  <si>
    <t>Remark
备注</t>
  </si>
  <si>
    <t>Description
描述</t>
  </si>
  <si>
    <r>
      <rPr>
        <sz val="10"/>
        <color indexed="8"/>
        <rFont val="宋体"/>
        <family val="3"/>
        <charset val="134"/>
      </rPr>
      <t>增值税专用发票</t>
    </r>
    <r>
      <rPr>
        <sz val="10"/>
        <color indexed="8"/>
        <rFont val="BMWTypeCondensedRegular"/>
        <family val="2"/>
      </rPr>
      <t>6%</t>
    </r>
    <phoneticPr fontId="7" type="noConversion"/>
  </si>
  <si>
    <t>GRAND- Total共计(Business Tax included)</t>
  </si>
  <si>
    <t>Unit Price (RMB)
单价（人民币）</t>
  </si>
  <si>
    <t>No. of item
次数</t>
  </si>
  <si>
    <t>QTY
数量</t>
  </si>
  <si>
    <t>Total Price (RMB)
总价（人民币）</t>
  </si>
  <si>
    <r>
      <t xml:space="preserve">VAT invoices
</t>
    </r>
    <r>
      <rPr>
        <sz val="10"/>
        <rFont val="宋体"/>
        <family val="3"/>
        <charset val="134"/>
      </rPr>
      <t>增值税专用发票</t>
    </r>
    <r>
      <rPr>
        <sz val="10"/>
        <rFont val="BMWTypeCondensedRegular"/>
        <family val="2"/>
      </rPr>
      <t>6%</t>
    </r>
    <phoneticPr fontId="7" type="noConversion"/>
  </si>
  <si>
    <r>
      <t xml:space="preserve">VAT Tax </t>
    </r>
    <r>
      <rPr>
        <sz val="10"/>
        <rFont val="宋体"/>
        <family val="3"/>
        <charset val="134"/>
      </rPr>
      <t>税金</t>
    </r>
    <phoneticPr fontId="7" type="noConversion"/>
  </si>
  <si>
    <r>
      <t xml:space="preserve">VAT Tax
</t>
    </r>
    <r>
      <rPr>
        <b/>
        <sz val="10"/>
        <color indexed="8"/>
        <rFont val="宋体"/>
        <family val="3"/>
        <charset val="134"/>
      </rPr>
      <t>税金</t>
    </r>
  </si>
  <si>
    <r>
      <t xml:space="preserve">I. VAT Tax
</t>
    </r>
    <r>
      <rPr>
        <b/>
        <sz val="10"/>
        <rFont val="宋体"/>
        <family val="3"/>
        <charset val="134"/>
      </rPr>
      <t>税金</t>
    </r>
  </si>
  <si>
    <t>Agency Name:         China Comfort Travel Group CO., Ltd.</t>
    <phoneticPr fontId="7" type="noConversion"/>
  </si>
  <si>
    <t>Agency Address:   Rm1508, Ruichen Int'l Center, No.13 Nongzhanguan South Rd., Chaoyang District, Beijing, China.</t>
    <phoneticPr fontId="7" type="noConversion"/>
  </si>
  <si>
    <t>Contact Info.:           Zhonglan  +86-13910193620</t>
    <phoneticPr fontId="7" type="noConversion"/>
  </si>
  <si>
    <r>
      <t xml:space="preserve">A. Tickets Fees
</t>
    </r>
    <r>
      <rPr>
        <b/>
        <sz val="10"/>
        <color indexed="9"/>
        <rFont val="宋体"/>
        <family val="3"/>
        <charset val="134"/>
      </rPr>
      <t>机票</t>
    </r>
    <r>
      <rPr>
        <b/>
        <sz val="10"/>
        <color indexed="9"/>
        <rFont val="BMWTypeCondensedRegular"/>
        <family val="2"/>
      </rPr>
      <t>/</t>
    </r>
    <r>
      <rPr>
        <b/>
        <sz val="10"/>
        <color indexed="9"/>
        <rFont val="宋体"/>
        <family val="3"/>
        <charset val="134"/>
      </rPr>
      <t>火车票费用</t>
    </r>
    <phoneticPr fontId="22" type="noConversion"/>
  </si>
  <si>
    <r>
      <t xml:space="preserve">C. Hotels
</t>
    </r>
    <r>
      <rPr>
        <b/>
        <sz val="10"/>
        <color indexed="9"/>
        <rFont val="宋体"/>
        <family val="3"/>
        <charset val="134"/>
      </rPr>
      <t>酒店</t>
    </r>
    <phoneticPr fontId="22" type="noConversion"/>
  </si>
  <si>
    <r>
      <t xml:space="preserve">D. F&amp;B
</t>
    </r>
    <r>
      <rPr>
        <b/>
        <sz val="10"/>
        <color indexed="9"/>
        <rFont val="宋体"/>
        <family val="3"/>
        <charset val="134"/>
      </rPr>
      <t>餐饮</t>
    </r>
    <phoneticPr fontId="7" type="noConversion"/>
  </si>
  <si>
    <r>
      <t xml:space="preserve">A. 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火车票费用</t>
    </r>
    <phoneticPr fontId="7" type="noConversion"/>
  </si>
  <si>
    <r>
      <t xml:space="preserve">C. Hotels
</t>
    </r>
    <r>
      <rPr>
        <b/>
        <sz val="10"/>
        <color indexed="8"/>
        <rFont val="宋体"/>
        <family val="3"/>
        <charset val="134"/>
      </rPr>
      <t>酒店</t>
    </r>
    <phoneticPr fontId="22" type="noConversion"/>
  </si>
  <si>
    <r>
      <t xml:space="preserve">Food &amp; Beverage
</t>
    </r>
    <r>
      <rPr>
        <b/>
        <sz val="10"/>
        <color indexed="8"/>
        <rFont val="宋体"/>
        <family val="3"/>
        <charset val="134"/>
      </rPr>
      <t>餐饮</t>
    </r>
    <phoneticPr fontId="22" type="noConversion"/>
  </si>
  <si>
    <r>
      <t xml:space="preserve">Hotels
</t>
    </r>
    <r>
      <rPr>
        <b/>
        <sz val="10"/>
        <color indexed="8"/>
        <rFont val="宋体"/>
        <family val="3"/>
        <charset val="134"/>
      </rPr>
      <t>酒店</t>
    </r>
    <phoneticPr fontId="22" type="noConversion"/>
  </si>
  <si>
    <r>
      <t xml:space="preserve">D. F&amp;B
</t>
    </r>
    <r>
      <rPr>
        <b/>
        <sz val="10"/>
        <color indexed="8"/>
        <rFont val="宋体"/>
        <family val="3"/>
        <charset val="134"/>
      </rPr>
      <t>餐饮</t>
    </r>
    <phoneticPr fontId="7" type="noConversion"/>
  </si>
  <si>
    <r>
      <t xml:space="preserve">Description
</t>
    </r>
    <r>
      <rPr>
        <b/>
        <sz val="10"/>
        <color indexed="9"/>
        <rFont val="宋体"/>
        <family val="3"/>
        <charset val="134"/>
      </rPr>
      <t>描述</t>
    </r>
    <phoneticPr fontId="22" type="noConversion"/>
  </si>
  <si>
    <r>
      <t xml:space="preserve">Dinner
</t>
    </r>
    <r>
      <rPr>
        <sz val="10"/>
        <rFont val="宋体"/>
        <family val="3"/>
        <charset val="134"/>
      </rPr>
      <t>晚餐</t>
    </r>
    <phoneticPr fontId="7" type="noConversion"/>
  </si>
  <si>
    <r>
      <t xml:space="preserve">Shuttle
</t>
    </r>
    <r>
      <rPr>
        <b/>
        <sz val="10"/>
        <color indexed="8"/>
        <rFont val="宋体"/>
        <family val="3"/>
        <charset val="134"/>
      </rPr>
      <t>交通</t>
    </r>
    <phoneticPr fontId="7" type="noConversion"/>
  </si>
  <si>
    <r>
      <t xml:space="preserve">B. Shuttle
</t>
    </r>
    <r>
      <rPr>
        <b/>
        <sz val="10"/>
        <color indexed="9"/>
        <rFont val="宋体"/>
        <family val="3"/>
        <charset val="134"/>
      </rPr>
      <t>交通</t>
    </r>
    <phoneticPr fontId="22" type="noConversion"/>
  </si>
  <si>
    <r>
      <t xml:space="preserve">B.Shuttle
</t>
    </r>
    <r>
      <rPr>
        <b/>
        <sz val="10"/>
        <color indexed="8"/>
        <rFont val="宋体"/>
        <family val="3"/>
        <charset val="134"/>
      </rPr>
      <t>交通</t>
    </r>
    <phoneticPr fontId="7" type="noConversion"/>
  </si>
  <si>
    <r>
      <t xml:space="preserve">
</t>
    </r>
    <r>
      <rPr>
        <sz val="10"/>
        <rFont val="宋体"/>
        <family val="3"/>
        <charset val="134"/>
      </rPr>
      <t>专家机场接送机</t>
    </r>
    <phoneticPr fontId="7" type="noConversion"/>
  </si>
  <si>
    <t>E</t>
    <phoneticPr fontId="22" type="noConversion"/>
  </si>
  <si>
    <t>F</t>
    <phoneticPr fontId="7" type="noConversion"/>
  </si>
  <si>
    <r>
      <t xml:space="preserve">Item
</t>
    </r>
    <r>
      <rPr>
        <b/>
        <sz val="10"/>
        <color indexed="9"/>
        <rFont val="宋体"/>
        <family val="3"/>
        <charset val="134"/>
      </rPr>
      <t>项目</t>
    </r>
    <phoneticPr fontId="22" type="noConversion"/>
  </si>
  <si>
    <t>服务费</t>
    <phoneticPr fontId="7" type="noConversion"/>
  </si>
  <si>
    <r>
      <t xml:space="preserve">Project Name:          </t>
    </r>
    <r>
      <rPr>
        <sz val="12"/>
        <color indexed="8"/>
        <rFont val="宋体"/>
        <family val="3"/>
        <charset val="134"/>
      </rPr>
      <t>上海“博观，力行”</t>
    </r>
    <r>
      <rPr>
        <sz val="12"/>
        <color indexed="8"/>
        <rFont val="BMWTypeCondensedRegular"/>
        <family val="2"/>
      </rPr>
      <t>2017</t>
    </r>
    <r>
      <rPr>
        <sz val="12"/>
        <color indexed="8"/>
        <rFont val="宋体"/>
        <family val="3"/>
        <charset val="134"/>
      </rPr>
      <t>技术内训师大会</t>
    </r>
    <phoneticPr fontId="7" type="noConversion"/>
  </si>
  <si>
    <t>Project Date:             2017.11.2-4</t>
    <phoneticPr fontId="22" type="noConversion"/>
  </si>
  <si>
    <t>上海嘉定喜来登酒店</t>
    <phoneticPr fontId="22" type="noConversion"/>
  </si>
  <si>
    <r>
      <t xml:space="preserve">
</t>
    </r>
    <r>
      <rPr>
        <sz val="10"/>
        <rFont val="宋体"/>
        <family val="3"/>
        <charset val="134"/>
      </rPr>
      <t>异地接送，附具体明细.</t>
    </r>
    <phoneticPr fontId="7" type="noConversion"/>
  </si>
  <si>
    <r>
      <t xml:space="preserve">No. of item
</t>
    </r>
    <r>
      <rPr>
        <b/>
        <sz val="10"/>
        <color indexed="9"/>
        <rFont val="宋体"/>
        <family val="3"/>
        <charset val="134"/>
      </rPr>
      <t>次数</t>
    </r>
    <phoneticPr fontId="22" type="noConversion"/>
  </si>
  <si>
    <r>
      <t xml:space="preserve">
</t>
    </r>
    <r>
      <rPr>
        <sz val="10"/>
        <rFont val="宋体"/>
        <family val="3"/>
        <charset val="134"/>
      </rPr>
      <t>附具体明细</t>
    </r>
    <phoneticPr fontId="22" type="noConversion"/>
  </si>
  <si>
    <r>
      <t xml:space="preserve">
</t>
    </r>
    <r>
      <rPr>
        <sz val="10"/>
        <rFont val="宋体"/>
        <family val="3"/>
        <charset val="134"/>
      </rPr>
      <t>飞机票</t>
    </r>
    <phoneticPr fontId="7" type="noConversion"/>
  </si>
  <si>
    <t>共5位经销商，各住两晚，共10间夜</t>
    <phoneticPr fontId="7" type="noConversion"/>
  </si>
  <si>
    <t>1</t>
    <phoneticPr fontId="22" type="noConversion"/>
  </si>
  <si>
    <t>服务费</t>
    <phoneticPr fontId="7" type="noConversion"/>
  </si>
  <si>
    <t>服务费</t>
    <phoneticPr fontId="22" type="noConversion"/>
  </si>
  <si>
    <r>
      <t xml:space="preserve">
</t>
    </r>
    <r>
      <rPr>
        <sz val="10"/>
        <rFont val="宋体"/>
        <family val="3"/>
        <charset val="134"/>
      </rPr>
      <t>火车票</t>
    </r>
    <phoneticPr fontId="7" type="noConversion"/>
  </si>
  <si>
    <r>
      <t xml:space="preserve">
</t>
    </r>
    <r>
      <rPr>
        <sz val="10"/>
        <rFont val="宋体"/>
        <family val="3"/>
        <charset val="134"/>
      </rPr>
      <t>专家打车报销</t>
    </r>
    <phoneticPr fontId="7" type="noConversion"/>
  </si>
  <si>
    <t>第三方专票抵扣</t>
  </si>
  <si>
    <r>
      <t xml:space="preserve">113.21+113.21+113.21+113.21+113.21 </t>
    </r>
    <r>
      <rPr>
        <sz val="10"/>
        <rFont val="宋体"/>
        <family val="3"/>
        <charset val="134"/>
      </rPr>
      <t>共</t>
    </r>
    <r>
      <rPr>
        <sz val="10"/>
        <rFont val="BMWTypeCondensedRegular"/>
        <family val="2"/>
      </rPr>
      <t>5</t>
    </r>
    <r>
      <rPr>
        <sz val="10"/>
        <rFont val="宋体"/>
        <family val="3"/>
        <charset val="134"/>
      </rPr>
      <t>张第三方增值税专用发票税费需要扣除</t>
    </r>
    <phoneticPr fontId="22" type="noConversion"/>
  </si>
  <si>
    <t>5</t>
    <phoneticPr fontId="22" type="noConversion"/>
  </si>
  <si>
    <r>
      <t>200</t>
    </r>
    <r>
      <rPr>
        <sz val="10"/>
        <rFont val="宋体"/>
        <family val="3"/>
        <charset val="134"/>
      </rPr>
      <t>元</t>
    </r>
    <r>
      <rPr>
        <sz val="10"/>
        <rFont val="BMWTypeCondensedRegular"/>
        <family val="2"/>
      </rPr>
      <t>/</t>
    </r>
    <r>
      <rPr>
        <sz val="10"/>
        <rFont val="宋体"/>
        <family val="3"/>
        <charset val="134"/>
      </rPr>
      <t>人</t>
    </r>
    <r>
      <rPr>
        <sz val="10"/>
        <rFont val="BMWTypeCondensedRegular"/>
        <family val="2"/>
      </rPr>
      <t>/</t>
    </r>
    <r>
      <rPr>
        <sz val="10"/>
        <rFont val="宋体"/>
        <family val="3"/>
        <charset val="134"/>
      </rPr>
      <t>天，</t>
    </r>
    <r>
      <rPr>
        <sz val="10"/>
        <rFont val="BMWTypeCondensedRegular"/>
        <family val="2"/>
      </rPr>
      <t>11.2-4</t>
    </r>
    <r>
      <rPr>
        <sz val="10"/>
        <rFont val="宋体"/>
        <family val="3"/>
        <charset val="134"/>
      </rPr>
      <t>共计</t>
    </r>
    <r>
      <rPr>
        <sz val="10"/>
        <rFont val="BMWTypeCondensedRegular"/>
        <family val="2"/>
      </rPr>
      <t>3</t>
    </r>
    <r>
      <rPr>
        <sz val="10"/>
        <rFont val="宋体"/>
        <family val="3"/>
        <charset val="134"/>
      </rPr>
      <t>天，</t>
    </r>
    <r>
      <rPr>
        <sz val="10"/>
        <rFont val="BMWTypeCondensedRegular"/>
        <family val="2"/>
      </rPr>
      <t>2</t>
    </r>
    <r>
      <rPr>
        <sz val="10"/>
        <rFont val="宋体"/>
        <family val="3"/>
        <charset val="134"/>
      </rPr>
      <t>个工作人员操作此会</t>
    </r>
    <phoneticPr fontId="22" type="noConversion"/>
  </si>
  <si>
    <r>
      <t>200</t>
    </r>
    <r>
      <rPr>
        <sz val="10"/>
        <rFont val="宋体"/>
        <family val="3"/>
        <charset val="134"/>
      </rPr>
      <t>元</t>
    </r>
    <r>
      <rPr>
        <sz val="10"/>
        <rFont val="BMWTypeCondensedRegular"/>
        <family val="2"/>
      </rPr>
      <t>/</t>
    </r>
    <r>
      <rPr>
        <sz val="10"/>
        <rFont val="宋体"/>
        <family val="3"/>
        <charset val="134"/>
      </rPr>
      <t>人</t>
    </r>
    <r>
      <rPr>
        <sz val="10"/>
        <rFont val="BMWTypeCondensedRegular"/>
        <family val="2"/>
      </rPr>
      <t>/</t>
    </r>
    <r>
      <rPr>
        <sz val="10"/>
        <rFont val="宋体"/>
        <family val="3"/>
        <charset val="134"/>
      </rPr>
      <t>天，</t>
    </r>
    <r>
      <rPr>
        <sz val="10"/>
        <rFont val="BMWTypeCondensedRegular"/>
        <family val="2"/>
      </rPr>
      <t>8.21-26</t>
    </r>
    <r>
      <rPr>
        <sz val="10"/>
        <rFont val="宋体"/>
        <family val="3"/>
        <charset val="134"/>
      </rPr>
      <t>共计</t>
    </r>
    <r>
      <rPr>
        <sz val="10"/>
        <rFont val="BMWTypeCondensedRegular"/>
        <family val="2"/>
      </rPr>
      <t>4</t>
    </r>
    <r>
      <rPr>
        <sz val="10"/>
        <rFont val="宋体"/>
        <family val="3"/>
        <charset val="134"/>
      </rPr>
      <t>天，</t>
    </r>
    <r>
      <rPr>
        <sz val="10"/>
        <rFont val="BMWTypeCondensedRegular"/>
        <family val="2"/>
      </rPr>
      <t>1</t>
    </r>
    <r>
      <rPr>
        <sz val="10"/>
        <rFont val="宋体"/>
        <family val="3"/>
        <charset val="134"/>
      </rPr>
      <t>个工作人员操作此会
（当时结算没有收取服务费，本次收取）</t>
    </r>
    <phoneticPr fontId="22" type="noConversion"/>
  </si>
  <si>
    <r>
      <t xml:space="preserve">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</t>
    </r>
    <phoneticPr fontId="22" type="noConversion"/>
  </si>
  <si>
    <t>共1位经销商，2间夜</t>
    <phoneticPr fontId="7" type="noConversion"/>
  </si>
  <si>
    <t>1</t>
    <phoneticPr fontId="22" type="noConversion"/>
  </si>
  <si>
    <r>
      <t>200</t>
    </r>
    <r>
      <rPr>
        <sz val="10"/>
        <rFont val="宋体"/>
        <family val="3"/>
        <charset val="134"/>
      </rPr>
      <t>元</t>
    </r>
    <r>
      <rPr>
        <sz val="10"/>
        <rFont val="BMWTypeCondensedRegular"/>
        <family val="2"/>
      </rPr>
      <t>/</t>
    </r>
    <r>
      <rPr>
        <sz val="10"/>
        <rFont val="宋体"/>
        <family val="3"/>
        <charset val="134"/>
      </rPr>
      <t>人</t>
    </r>
    <r>
      <rPr>
        <sz val="10"/>
        <rFont val="BMWTypeCondensedRegular"/>
        <family val="2"/>
      </rPr>
      <t>/</t>
    </r>
    <r>
      <rPr>
        <sz val="10"/>
        <rFont val="宋体"/>
        <family val="3"/>
        <charset val="134"/>
      </rPr>
      <t>天，</t>
    </r>
    <r>
      <rPr>
        <sz val="10"/>
        <rFont val="BMWTypeCondensedRegular"/>
        <family val="2"/>
      </rPr>
      <t>11.2-4</t>
    </r>
    <r>
      <rPr>
        <sz val="10"/>
        <rFont val="宋体"/>
        <family val="3"/>
        <charset val="134"/>
      </rPr>
      <t>共计</t>
    </r>
    <r>
      <rPr>
        <sz val="10"/>
        <rFont val="BMWTypeCondensedRegular"/>
        <family val="2"/>
      </rPr>
      <t>3</t>
    </r>
    <r>
      <rPr>
        <sz val="10"/>
        <rFont val="宋体"/>
        <family val="3"/>
        <charset val="134"/>
      </rPr>
      <t>天，</t>
    </r>
    <r>
      <rPr>
        <sz val="10"/>
        <rFont val="BMWTypeCondensedRegular"/>
        <family val="2"/>
      </rPr>
      <t>1</t>
    </r>
    <r>
      <rPr>
        <sz val="10"/>
        <rFont val="宋体"/>
        <family val="3"/>
        <charset val="134"/>
      </rPr>
      <t>个工作人员操作此会</t>
    </r>
    <phoneticPr fontId="22" type="noConversion"/>
  </si>
  <si>
    <t>2</t>
    <phoneticPr fontId="22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</si>
</sst>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&quot;¥&quot;#,##0.00_);[Red]\(&quot;¥&quot;#,##0.00\)"/>
    <numFmt numFmtId="177" formatCode="[$€-2]\ #,##0"/>
    <numFmt numFmtId="178" formatCode="0.00_);[Red]\(0.00\)"/>
    <numFmt numFmtId="179" formatCode="0_);[Red]\(0\)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5"/>
      <color indexed="8"/>
      <name val="BMWTypeCondensedRegular"/>
      <family val="2"/>
    </font>
    <font>
      <sz val="9"/>
      <name val="宋体"/>
      <family val="3"/>
      <charset val="134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sz val="9"/>
      <name val="宋体"/>
      <family val="3"/>
      <charset val="134"/>
    </font>
    <font>
      <b/>
      <sz val="10"/>
      <color indexed="8"/>
      <name val="BMWTypeCondensedRegular"/>
      <family val="2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sz val="10"/>
      <name val="Arial"/>
      <family val="2"/>
    </font>
    <font>
      <b/>
      <sz val="10"/>
      <color indexed="9"/>
      <name val="BMWTypeCondensedRegular"/>
      <family val="2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BMWTypeCondensedRegular"/>
      <family val="2"/>
    </font>
    <font>
      <sz val="10"/>
      <name val="宋体"/>
      <family val="3"/>
      <charset val="134"/>
    </font>
    <font>
      <sz val="11"/>
      <name val="BMWTypeCondensedRegular"/>
      <family val="2"/>
    </font>
    <font>
      <b/>
      <sz val="10"/>
      <color indexed="9"/>
      <name val="宋体"/>
      <family val="3"/>
      <charset val="134"/>
    </font>
    <font>
      <b/>
      <sz val="10"/>
      <name val="BMWTypeCondensedRegular"/>
      <family val="2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BMWTypeCondensedRegular"/>
      <family val="2"/>
    </font>
    <font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6" fillId="0" borderId="0" xfId="0" applyFont="1">
      <alignment vertical="center"/>
    </xf>
    <xf numFmtId="177" fontId="5" fillId="3" borderId="1" xfId="3" applyNumberFormat="1" applyFont="1" applyFill="1" applyBorder="1" applyAlignment="1">
      <alignment horizontal="left" vertical="center"/>
    </xf>
    <xf numFmtId="177" fontId="5" fillId="3" borderId="0" xfId="3" applyNumberFormat="1" applyFont="1" applyFill="1" applyBorder="1" applyAlignment="1">
      <alignment horizontal="left" vertical="center"/>
    </xf>
    <xf numFmtId="178" fontId="5" fillId="3" borderId="0" xfId="3" applyNumberFormat="1" applyFont="1" applyFill="1" applyBorder="1" applyAlignment="1">
      <alignment horizontal="center" vertical="center"/>
    </xf>
    <xf numFmtId="178" fontId="5" fillId="3" borderId="0" xfId="3" applyNumberFormat="1" applyFont="1" applyFill="1" applyBorder="1" applyAlignment="1">
      <alignment horizontal="left" vertical="center"/>
    </xf>
    <xf numFmtId="177" fontId="5" fillId="3" borderId="2" xfId="3" applyNumberFormat="1" applyFont="1" applyFill="1" applyBorder="1" applyAlignment="1">
      <alignment horizontal="left" vertical="center"/>
    </xf>
    <xf numFmtId="0" fontId="12" fillId="4" borderId="3" xfId="2" applyFont="1" applyFill="1" applyBorder="1" applyAlignment="1">
      <alignment horizontal="center" vertical="center" wrapText="1"/>
    </xf>
    <xf numFmtId="178" fontId="12" fillId="4" borderId="4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178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178" fontId="9" fillId="2" borderId="0" xfId="0" applyNumberFormat="1" applyFont="1" applyFill="1" applyBorder="1" applyAlignment="1">
      <alignment horizontal="center" vertical="center"/>
    </xf>
    <xf numFmtId="179" fontId="9" fillId="2" borderId="2" xfId="0" applyNumberFormat="1" applyFont="1" applyFill="1" applyBorder="1" applyAlignment="1">
      <alignment horizontal="center" vertical="center"/>
    </xf>
    <xf numFmtId="178" fontId="16" fillId="0" borderId="4" xfId="2" applyNumberFormat="1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178" fontId="8" fillId="5" borderId="4" xfId="2" applyNumberFormat="1" applyFont="1" applyFill="1" applyBorder="1" applyAlignment="1">
      <alignment horizontal="right" vertical="center" wrapText="1"/>
    </xf>
    <xf numFmtId="40" fontId="8" fillId="5" borderId="5" xfId="2" applyNumberFormat="1" applyFont="1" applyFill="1" applyBorder="1" applyAlignment="1">
      <alignment horizontal="right" vertical="center" wrapText="1"/>
    </xf>
    <xf numFmtId="0" fontId="16" fillId="0" borderId="4" xfId="2" applyFont="1" applyFill="1" applyBorder="1" applyAlignment="1">
      <alignment horizontal="center" vertical="center" wrapText="1"/>
    </xf>
    <xf numFmtId="178" fontId="6" fillId="0" borderId="0" xfId="0" applyNumberFormat="1" applyFont="1" applyAlignment="1">
      <alignment horizontal="center" vertical="center"/>
    </xf>
    <xf numFmtId="178" fontId="6" fillId="0" borderId="0" xfId="0" applyNumberFormat="1" applyFont="1">
      <alignment vertical="center"/>
    </xf>
    <xf numFmtId="0" fontId="16" fillId="0" borderId="3" xfId="2" applyFont="1" applyFill="1" applyBorder="1" applyAlignment="1">
      <alignment horizontal="center" vertical="center" wrapText="1"/>
    </xf>
    <xf numFmtId="177" fontId="16" fillId="0" borderId="4" xfId="3" applyNumberFormat="1" applyFont="1" applyFill="1" applyBorder="1" applyAlignment="1">
      <alignment vertical="center" wrapText="1"/>
    </xf>
    <xf numFmtId="9" fontId="16" fillId="0" borderId="4" xfId="2" applyNumberFormat="1" applyFont="1" applyFill="1" applyBorder="1" applyAlignment="1">
      <alignment horizontal="center" vertical="center" wrapText="1"/>
    </xf>
    <xf numFmtId="178" fontId="16" fillId="0" borderId="4" xfId="2" applyNumberFormat="1" applyFont="1" applyFill="1" applyBorder="1" applyAlignment="1">
      <alignment horizontal="right" vertical="center" wrapText="1"/>
    </xf>
    <xf numFmtId="0" fontId="16" fillId="0" borderId="5" xfId="2" applyFont="1" applyFill="1" applyBorder="1" applyAlignment="1">
      <alignment horizontal="left" vertical="center" wrapText="1"/>
    </xf>
    <xf numFmtId="178" fontId="20" fillId="5" borderId="7" xfId="2" applyNumberFormat="1" applyFont="1" applyFill="1" applyBorder="1" applyAlignment="1">
      <alignment horizontal="right" vertical="center" wrapText="1"/>
    </xf>
    <xf numFmtId="40" fontId="20" fillId="5" borderId="8" xfId="2" applyNumberFormat="1" applyFont="1" applyFill="1" applyBorder="1" applyAlignment="1">
      <alignment horizontal="right" vertical="center" wrapText="1"/>
    </xf>
    <xf numFmtId="0" fontId="12" fillId="4" borderId="4" xfId="2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center"/>
    </xf>
    <xf numFmtId="0" fontId="12" fillId="4" borderId="3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/>
      <protection locked="0"/>
    </xf>
    <xf numFmtId="178" fontId="6" fillId="3" borderId="0" xfId="0" applyNumberFormat="1" applyFont="1" applyFill="1" applyBorder="1" applyAlignment="1" applyProtection="1">
      <alignment horizontal="center" vertical="center"/>
      <protection locked="0"/>
    </xf>
    <xf numFmtId="0" fontId="6" fillId="3" borderId="0" xfId="0" applyNumberFormat="1" applyFont="1" applyFill="1" applyBorder="1" applyAlignment="1" applyProtection="1">
      <alignment horizontal="center" vertical="center"/>
      <protection locked="0"/>
    </xf>
    <xf numFmtId="0" fontId="6" fillId="3" borderId="2" xfId="0" applyNumberFormat="1" applyFont="1" applyFill="1" applyBorder="1" applyProtection="1">
      <alignment vertical="center"/>
      <protection locked="0"/>
    </xf>
    <xf numFmtId="178" fontId="12" fillId="4" borderId="4" xfId="2" applyNumberFormat="1" applyFont="1" applyFill="1" applyBorder="1" applyAlignment="1" applyProtection="1">
      <alignment horizontal="center" vertical="center" wrapText="1"/>
      <protection locked="0"/>
    </xf>
    <xf numFmtId="0" fontId="12" fillId="4" borderId="5" xfId="2" applyFont="1" applyFill="1" applyBorder="1" applyAlignment="1" applyProtection="1">
      <alignment horizontal="center" vertical="center" wrapText="1"/>
      <protection locked="0"/>
    </xf>
    <xf numFmtId="178" fontId="8" fillId="0" borderId="4" xfId="5" applyNumberFormat="1" applyFont="1" applyBorder="1" applyAlignment="1" applyProtection="1">
      <alignment vertical="center" wrapText="1"/>
      <protection locked="0"/>
    </xf>
    <xf numFmtId="177" fontId="9" fillId="0" borderId="5" xfId="3" applyNumberFormat="1" applyFont="1" applyBorder="1" applyAlignment="1" applyProtection="1">
      <alignment vertical="center" wrapText="1"/>
      <protection locked="0"/>
    </xf>
    <xf numFmtId="178" fontId="8" fillId="5" borderId="4" xfId="2" applyNumberFormat="1" applyFont="1" applyFill="1" applyBorder="1" applyAlignment="1" applyProtection="1">
      <alignment vertical="center" wrapText="1"/>
      <protection locked="0"/>
    </xf>
    <xf numFmtId="176" fontId="8" fillId="5" borderId="5" xfId="2" applyNumberFormat="1" applyFont="1" applyFill="1" applyBorder="1" applyAlignment="1" applyProtection="1">
      <alignment horizontal="right" vertical="center" wrapText="1"/>
      <protection locked="0"/>
    </xf>
    <xf numFmtId="40" fontId="8" fillId="5" borderId="5" xfId="2" applyNumberFormat="1" applyFont="1" applyFill="1" applyBorder="1" applyAlignment="1">
      <alignment horizontal="right" vertical="center" wrapText="1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0" fontId="23" fillId="0" borderId="0" xfId="4" applyNumberFormat="1" applyFont="1" applyFill="1" applyBorder="1" applyAlignment="1" applyProtection="1">
      <alignment horizontal="left" vertical="center"/>
      <protection locked="0"/>
    </xf>
    <xf numFmtId="178" fontId="23" fillId="3" borderId="0" xfId="0" applyNumberFormat="1" applyFont="1" applyFill="1" applyBorder="1" applyAlignment="1" applyProtection="1">
      <alignment horizontal="center" vertical="center"/>
      <protection locked="0"/>
    </xf>
    <xf numFmtId="0" fontId="23" fillId="3" borderId="0" xfId="0" applyNumberFormat="1" applyFont="1" applyFill="1" applyBorder="1" applyAlignment="1" applyProtection="1">
      <alignment horizontal="center" vertical="center"/>
      <protection locked="0"/>
    </xf>
    <xf numFmtId="0" fontId="23" fillId="0" borderId="2" xfId="0" applyNumberFormat="1" applyFont="1" applyBorder="1" applyProtection="1">
      <alignment vertical="center"/>
      <protection locked="0"/>
    </xf>
    <xf numFmtId="0" fontId="23" fillId="3" borderId="2" xfId="0" applyNumberFormat="1" applyFont="1" applyFill="1" applyBorder="1" applyAlignment="1" applyProtection="1">
      <alignment vertical="center" wrapText="1"/>
      <protection locked="0"/>
    </xf>
    <xf numFmtId="0" fontId="23" fillId="3" borderId="0" xfId="4" applyNumberFormat="1" applyFont="1" applyFill="1" applyBorder="1" applyAlignment="1" applyProtection="1">
      <alignment horizontal="left" vertical="center"/>
      <protection locked="0"/>
    </xf>
    <xf numFmtId="0" fontId="23" fillId="3" borderId="0" xfId="0" applyNumberFormat="1" applyFont="1" applyFill="1" applyBorder="1" applyAlignment="1" applyProtection="1">
      <alignment vertical="center" wrapText="1"/>
      <protection locked="0"/>
    </xf>
    <xf numFmtId="178" fontId="23" fillId="3" borderId="0" xfId="0" applyNumberFormat="1" applyFont="1" applyFill="1" applyBorder="1" applyAlignment="1" applyProtection="1">
      <alignment vertical="center" wrapText="1"/>
      <protection locked="0"/>
    </xf>
    <xf numFmtId="0" fontId="16" fillId="0" borderId="4" xfId="1" applyFont="1" applyFill="1" applyBorder="1" applyAlignment="1">
      <alignment horizontal="left" vertical="center" wrapText="1"/>
    </xf>
    <xf numFmtId="178" fontId="16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16" fillId="0" borderId="4" xfId="2" applyNumberFormat="1" applyFont="1" applyFill="1" applyBorder="1" applyAlignment="1">
      <alignment horizontal="center" vertical="center" wrapText="1"/>
    </xf>
    <xf numFmtId="0" fontId="16" fillId="0" borderId="5" xfId="2" applyFont="1" applyFill="1" applyBorder="1" applyAlignment="1">
      <alignment vertical="center" wrapText="1"/>
    </xf>
    <xf numFmtId="0" fontId="16" fillId="0" borderId="4" xfId="2" applyFont="1" applyFill="1" applyBorder="1" applyAlignment="1">
      <alignment horizontal="left" vertical="center" wrapText="1"/>
    </xf>
    <xf numFmtId="0" fontId="16" fillId="0" borderId="5" xfId="2" applyNumberFormat="1" applyFont="1" applyFill="1" applyBorder="1" applyAlignment="1">
      <alignment horizontal="left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0" fontId="17" fillId="0" borderId="4" xfId="2" applyFont="1" applyFill="1" applyBorder="1" applyAlignment="1">
      <alignment horizontal="left" vertical="center" wrapText="1"/>
    </xf>
    <xf numFmtId="177" fontId="14" fillId="0" borderId="6" xfId="3" applyNumberFormat="1" applyFont="1" applyFill="1" applyBorder="1" applyAlignment="1" applyProtection="1">
      <alignment horizontal="left" vertical="center" wrapText="1"/>
    </xf>
    <xf numFmtId="0" fontId="19" fillId="4" borderId="3" xfId="2" applyFont="1" applyFill="1" applyBorder="1" applyAlignment="1">
      <alignment horizontal="center" vertical="center" wrapText="1"/>
    </xf>
    <xf numFmtId="177" fontId="17" fillId="0" borderId="4" xfId="3" applyNumberFormat="1" applyFont="1" applyFill="1" applyBorder="1" applyAlignment="1">
      <alignment vertical="center" wrapText="1"/>
    </xf>
    <xf numFmtId="49" fontId="16" fillId="0" borderId="4" xfId="2" applyNumberFormat="1" applyFont="1" applyFill="1" applyBorder="1" applyAlignment="1">
      <alignment horizontal="center" vertical="center" wrapText="1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0" fontId="17" fillId="0" borderId="5" xfId="2" applyFont="1" applyFill="1" applyBorder="1" applyAlignment="1">
      <alignment vertical="center" wrapText="1"/>
    </xf>
    <xf numFmtId="178" fontId="16" fillId="0" borderId="4" xfId="2" applyNumberFormat="1" applyFont="1" applyFill="1" applyBorder="1" applyAlignment="1">
      <alignment horizontal="center" vertical="center" wrapText="1"/>
    </xf>
    <xf numFmtId="0" fontId="16" fillId="0" borderId="4" xfId="2" applyFont="1" applyFill="1" applyBorder="1" applyAlignment="1">
      <alignment horizontal="center" vertical="center" wrapText="1"/>
    </xf>
    <xf numFmtId="0" fontId="16" fillId="0" borderId="3" xfId="2" applyFont="1" applyFill="1" applyBorder="1" applyAlignment="1">
      <alignment horizontal="center" vertical="center" wrapText="1"/>
    </xf>
    <xf numFmtId="178" fontId="16" fillId="0" borderId="4" xfId="2" applyNumberFormat="1" applyFont="1" applyFill="1" applyBorder="1" applyAlignment="1">
      <alignment horizontal="right" vertical="center" wrapText="1"/>
    </xf>
    <xf numFmtId="0" fontId="16" fillId="0" borderId="5" xfId="2" applyFont="1" applyFill="1" applyBorder="1" applyAlignment="1">
      <alignment horizontal="left" vertical="center" wrapText="1"/>
    </xf>
    <xf numFmtId="177" fontId="17" fillId="0" borderId="4" xfId="3" applyNumberFormat="1" applyFont="1" applyFill="1" applyBorder="1" applyAlignment="1">
      <alignment vertical="center" wrapText="1"/>
    </xf>
    <xf numFmtId="49" fontId="16" fillId="0" borderId="4" xfId="2" applyNumberFormat="1" applyFont="1" applyFill="1" applyBorder="1" applyAlignment="1">
      <alignment horizontal="center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177" fontId="8" fillId="0" borderId="6" xfId="3" applyNumberFormat="1" applyFont="1" applyFill="1" applyBorder="1" applyAlignment="1" applyProtection="1">
      <alignment horizontal="left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177" fontId="3" fillId="3" borderId="9" xfId="3" applyNumberFormat="1" applyFont="1" applyFill="1" applyBorder="1" applyAlignment="1">
      <alignment horizontal="left" vertical="center"/>
    </xf>
    <xf numFmtId="177" fontId="5" fillId="3" borderId="10" xfId="3" applyNumberFormat="1" applyFont="1" applyFill="1" applyBorder="1" applyAlignment="1">
      <alignment horizontal="left" vertical="center"/>
    </xf>
    <xf numFmtId="177" fontId="5" fillId="3" borderId="11" xfId="3" applyNumberFormat="1" applyFont="1" applyFill="1" applyBorder="1" applyAlignment="1">
      <alignment horizontal="left" vertical="center"/>
    </xf>
    <xf numFmtId="0" fontId="23" fillId="3" borderId="0" xfId="0" applyNumberFormat="1" applyFont="1" applyFill="1" applyBorder="1" applyAlignment="1" applyProtection="1">
      <alignment horizontal="left" vertical="center" wrapText="1"/>
      <protection locked="0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0" fontId="23" fillId="3" borderId="2" xfId="0" applyNumberFormat="1" applyFont="1" applyFill="1" applyBorder="1" applyAlignment="1" applyProtection="1">
      <alignment horizontal="left" vertical="center"/>
      <protection locked="0"/>
    </xf>
    <xf numFmtId="0" fontId="12" fillId="4" borderId="4" xfId="2" applyFont="1" applyFill="1" applyBorder="1" applyAlignment="1" applyProtection="1">
      <alignment horizontal="center" vertical="center" wrapText="1"/>
    </xf>
    <xf numFmtId="177" fontId="20" fillId="6" borderId="15" xfId="3" applyNumberFormat="1" applyFont="1" applyFill="1" applyBorder="1" applyAlignment="1">
      <alignment vertical="center" wrapText="1"/>
    </xf>
    <xf numFmtId="177" fontId="20" fillId="6" borderId="16" xfId="3" applyNumberFormat="1" applyFont="1" applyFill="1" applyBorder="1" applyAlignment="1">
      <alignment vertical="center" wrapText="1"/>
    </xf>
    <xf numFmtId="177" fontId="20" fillId="6" borderId="17" xfId="3" applyNumberFormat="1" applyFont="1" applyFill="1" applyBorder="1" applyAlignment="1">
      <alignment vertical="center" wrapText="1"/>
    </xf>
    <xf numFmtId="177" fontId="8" fillId="0" borderId="6" xfId="3" applyNumberFormat="1" applyFont="1" applyBorder="1" applyAlignment="1" applyProtection="1">
      <alignment horizontal="left" vertical="center" wrapText="1"/>
    </xf>
    <xf numFmtId="177" fontId="8" fillId="0" borderId="12" xfId="3" applyNumberFormat="1" applyFont="1" applyBorder="1" applyAlignment="1" applyProtection="1">
      <alignment horizontal="left" vertical="center" wrapText="1"/>
    </xf>
    <xf numFmtId="40" fontId="9" fillId="3" borderId="13" xfId="5" applyNumberFormat="1" applyFont="1" applyFill="1" applyBorder="1" applyAlignment="1" applyProtection="1">
      <alignment horizontal="right" vertical="center" wrapText="1"/>
    </xf>
    <xf numFmtId="40" fontId="9" fillId="3" borderId="14" xfId="5" applyNumberFormat="1" applyFont="1" applyFill="1" applyBorder="1" applyAlignment="1" applyProtection="1">
      <alignment horizontal="right" vertical="center" wrapText="1"/>
    </xf>
    <xf numFmtId="177" fontId="8" fillId="6" borderId="3" xfId="3" applyNumberFormat="1" applyFont="1" applyFill="1" applyBorder="1" applyAlignment="1" applyProtection="1">
      <alignment horizontal="center" vertical="center" wrapText="1"/>
    </xf>
    <xf numFmtId="177" fontId="8" fillId="6" borderId="4" xfId="3" applyNumberFormat="1" applyFont="1" applyFill="1" applyBorder="1" applyAlignment="1" applyProtection="1">
      <alignment horizontal="center" vertical="center"/>
    </xf>
    <xf numFmtId="40" fontId="8" fillId="5" borderId="6" xfId="6" applyNumberFormat="1" applyFont="1" applyFill="1" applyBorder="1" applyAlignment="1" applyProtection="1">
      <alignment horizontal="right" vertical="center" wrapText="1"/>
    </xf>
    <xf numFmtId="40" fontId="8" fillId="5" borderId="12" xfId="6" applyNumberFormat="1" applyFont="1" applyFill="1" applyBorder="1" applyAlignment="1" applyProtection="1">
      <alignment horizontal="right" vertical="center" wrapText="1"/>
    </xf>
    <xf numFmtId="177" fontId="8" fillId="6" borderId="3" xfId="3" applyNumberFormat="1" applyFont="1" applyFill="1" applyBorder="1" applyAlignment="1">
      <alignment vertical="center" wrapText="1"/>
    </xf>
    <xf numFmtId="177" fontId="8" fillId="6" borderId="4" xfId="3" applyNumberFormat="1" applyFont="1" applyFill="1" applyBorder="1" applyAlignment="1">
      <alignment vertical="center"/>
    </xf>
    <xf numFmtId="177" fontId="6" fillId="2" borderId="1" xfId="3" applyNumberFormat="1" applyFont="1" applyFill="1" applyBorder="1">
      <alignment vertical="center"/>
    </xf>
    <xf numFmtId="0" fontId="6" fillId="0" borderId="0" xfId="0" applyFont="1" applyBorder="1">
      <alignment vertical="center"/>
    </xf>
    <xf numFmtId="0" fontId="8" fillId="0" borderId="0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177" fontId="14" fillId="6" borderId="3" xfId="3" applyNumberFormat="1" applyFont="1" applyFill="1" applyBorder="1" applyAlignment="1">
      <alignment vertical="center" wrapText="1"/>
    </xf>
  </cellXfs>
  <cellStyles count="9">
    <cellStyle name="Normal 2" xfId="1"/>
    <cellStyle name="Normal_Sheet1" xfId="2"/>
    <cellStyle name="常规" xfId="0" builtinId="0"/>
    <cellStyle name="常规 14" xfId="3"/>
    <cellStyle name="常规 2" xfId="8"/>
    <cellStyle name="常规 3" xfId="7"/>
    <cellStyle name="常规 3 3" xfId="4"/>
    <cellStyle name="常规 9" xfId="5"/>
    <cellStyle name="千位分隔 2 2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75" defaultRowHeight="13.5"/>
  <sheetData/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3"/>
  <sheetViews>
    <sheetView zoomScale="90" zoomScaleNormal="90" workbookViewId="0">
      <selection activeCell="G38" sqref="G38"/>
    </sheetView>
  </sheetViews>
  <sheetFormatPr defaultColWidth="11" defaultRowHeight="14.25"/>
  <cols>
    <col min="1" max="1" width="18" style="1" customWidth="1"/>
    <col min="2" max="2" width="27.5" style="1" customWidth="1"/>
    <col min="3" max="3" width="16" style="21" customWidth="1"/>
    <col min="4" max="4" width="11.5" style="1" customWidth="1"/>
    <col min="5" max="5" width="11.125" style="1" customWidth="1"/>
    <col min="6" max="6" width="15.875" style="22" customWidth="1"/>
    <col min="7" max="7" width="69.625" style="1" customWidth="1"/>
    <col min="8" max="16384" width="11" style="1"/>
  </cols>
  <sheetData>
    <row r="1" spans="1:7" ht="20.100000000000001" customHeight="1">
      <c r="A1" s="85" t="s">
        <v>0</v>
      </c>
      <c r="B1" s="86"/>
      <c r="C1" s="86"/>
      <c r="D1" s="86"/>
      <c r="E1" s="86"/>
      <c r="F1" s="86"/>
      <c r="G1" s="87"/>
    </row>
    <row r="2" spans="1:7" ht="20.100000000000001" customHeight="1">
      <c r="A2" s="2"/>
      <c r="B2" s="3"/>
      <c r="C2" s="4"/>
      <c r="D2" s="3"/>
      <c r="E2" s="3"/>
      <c r="F2" s="5"/>
      <c r="G2" s="6"/>
    </row>
    <row r="3" spans="1:7" ht="20.100000000000001" customHeight="1">
      <c r="A3" s="31"/>
      <c r="B3" s="80" t="s">
        <v>41</v>
      </c>
      <c r="C3" s="35"/>
      <c r="D3" s="34"/>
      <c r="E3" s="36"/>
      <c r="F3" s="35"/>
      <c r="G3" s="37"/>
    </row>
    <row r="4" spans="1:7" ht="20.100000000000001" customHeight="1">
      <c r="A4" s="31"/>
      <c r="B4" s="46" t="s">
        <v>42</v>
      </c>
      <c r="C4" s="47"/>
      <c r="D4" s="80"/>
      <c r="E4" s="48"/>
      <c r="F4" s="47"/>
      <c r="G4" s="49"/>
    </row>
    <row r="5" spans="1:7" ht="20.100000000000001" customHeight="1">
      <c r="A5" s="31"/>
      <c r="B5" s="88" t="s">
        <v>20</v>
      </c>
      <c r="C5" s="88"/>
      <c r="D5" s="88"/>
      <c r="E5" s="88"/>
      <c r="F5" s="88"/>
      <c r="G5" s="50"/>
    </row>
    <row r="6" spans="1:7" ht="20.100000000000001" customHeight="1">
      <c r="A6" s="31"/>
      <c r="B6" s="88" t="s">
        <v>21</v>
      </c>
      <c r="C6" s="89"/>
      <c r="D6" s="89"/>
      <c r="E6" s="89"/>
      <c r="F6" s="89"/>
      <c r="G6" s="90"/>
    </row>
    <row r="7" spans="1:7" ht="20.100000000000001" customHeight="1">
      <c r="A7" s="31"/>
      <c r="B7" s="51" t="s">
        <v>22</v>
      </c>
      <c r="C7" s="47"/>
      <c r="D7" s="52"/>
      <c r="E7" s="52"/>
      <c r="F7" s="53"/>
      <c r="G7" s="50"/>
    </row>
    <row r="8" spans="1:7" ht="32.1" customHeight="1">
      <c r="A8" s="32"/>
      <c r="B8" s="91" t="s">
        <v>6</v>
      </c>
      <c r="C8" s="91"/>
      <c r="D8" s="91" t="s">
        <v>7</v>
      </c>
      <c r="E8" s="91"/>
      <c r="F8" s="38" t="s">
        <v>8</v>
      </c>
      <c r="G8" s="39" t="s">
        <v>9</v>
      </c>
    </row>
    <row r="9" spans="1:7" ht="32.1" customHeight="1">
      <c r="A9" s="33" t="s">
        <v>1</v>
      </c>
      <c r="B9" s="81" t="s">
        <v>59</v>
      </c>
      <c r="C9" s="82"/>
      <c r="D9" s="83">
        <f>F20</f>
        <v>1906</v>
      </c>
      <c r="E9" s="84"/>
      <c r="F9" s="40"/>
      <c r="G9" s="41"/>
    </row>
    <row r="10" spans="1:7" ht="32.1" customHeight="1">
      <c r="A10" s="33" t="s">
        <v>2</v>
      </c>
      <c r="B10" s="81" t="s">
        <v>33</v>
      </c>
      <c r="C10" s="82"/>
      <c r="D10" s="83">
        <f>F25</f>
        <v>1334.9699999999998</v>
      </c>
      <c r="E10" s="84"/>
      <c r="F10" s="40"/>
      <c r="G10" s="41"/>
    </row>
    <row r="11" spans="1:7" ht="32.1" customHeight="1">
      <c r="A11" s="33" t="s">
        <v>4</v>
      </c>
      <c r="B11" s="81" t="s">
        <v>29</v>
      </c>
      <c r="C11" s="82"/>
      <c r="D11" s="83">
        <f>F29</f>
        <v>7999.92</v>
      </c>
      <c r="E11" s="84"/>
      <c r="F11" s="40"/>
      <c r="G11" s="41"/>
    </row>
    <row r="12" spans="1:7" ht="32.1" customHeight="1">
      <c r="A12" s="33" t="s">
        <v>5</v>
      </c>
      <c r="B12" s="81" t="s">
        <v>28</v>
      </c>
      <c r="C12" s="82"/>
      <c r="D12" s="83">
        <f>F33</f>
        <v>0</v>
      </c>
      <c r="E12" s="84"/>
      <c r="F12" s="40"/>
      <c r="G12" s="41"/>
    </row>
    <row r="13" spans="1:7" ht="32.1" customHeight="1">
      <c r="A13" s="33" t="s">
        <v>37</v>
      </c>
      <c r="B13" s="64" t="s">
        <v>51</v>
      </c>
      <c r="C13" s="77"/>
      <c r="D13" s="78"/>
      <c r="E13" s="79">
        <f>F39</f>
        <v>833.95</v>
      </c>
      <c r="F13" s="40"/>
      <c r="G13" s="41"/>
    </row>
    <row r="14" spans="1:7" ht="32.1" customHeight="1">
      <c r="A14" s="33" t="s">
        <v>38</v>
      </c>
      <c r="B14" s="95" t="s">
        <v>18</v>
      </c>
      <c r="C14" s="96"/>
      <c r="D14" s="97">
        <f>F42</f>
        <v>724.49040000000002</v>
      </c>
      <c r="E14" s="98"/>
      <c r="F14" s="40"/>
      <c r="G14" s="41" t="s">
        <v>10</v>
      </c>
    </row>
    <row r="15" spans="1:7" ht="32.1" customHeight="1">
      <c r="A15" s="99" t="s">
        <v>11</v>
      </c>
      <c r="B15" s="100"/>
      <c r="C15" s="100"/>
      <c r="D15" s="101">
        <f>SUM(D9:E14)</f>
        <v>12799.330400000001</v>
      </c>
      <c r="E15" s="102"/>
      <c r="F15" s="42"/>
      <c r="G15" s="43"/>
    </row>
    <row r="16" spans="1:7" ht="20.100000000000001" customHeight="1">
      <c r="A16" s="10"/>
      <c r="B16" s="11"/>
      <c r="C16" s="12"/>
      <c r="D16" s="11"/>
      <c r="E16" s="13"/>
      <c r="F16" s="14"/>
      <c r="G16" s="15"/>
    </row>
    <row r="17" spans="1:7" ht="32.1" customHeight="1">
      <c r="A17" s="7" t="s">
        <v>23</v>
      </c>
      <c r="B17" s="30" t="s">
        <v>6</v>
      </c>
      <c r="C17" s="8" t="s">
        <v>12</v>
      </c>
      <c r="D17" s="30" t="s">
        <v>13</v>
      </c>
      <c r="E17" s="30" t="s">
        <v>14</v>
      </c>
      <c r="F17" s="8" t="s">
        <v>15</v>
      </c>
      <c r="G17" s="9" t="s">
        <v>9</v>
      </c>
    </row>
    <row r="18" spans="1:7" s="17" customFormat="1" ht="32.1" customHeight="1">
      <c r="A18" s="72">
        <v>1</v>
      </c>
      <c r="B18" s="54" t="s">
        <v>52</v>
      </c>
      <c r="C18" s="55">
        <v>806</v>
      </c>
      <c r="D18" s="56">
        <v>1</v>
      </c>
      <c r="E18" s="56">
        <v>1</v>
      </c>
      <c r="F18" s="73">
        <f>C18*D18*E18</f>
        <v>806</v>
      </c>
      <c r="G18" s="57" t="s">
        <v>46</v>
      </c>
    </row>
    <row r="19" spans="1:7" s="17" customFormat="1" ht="32.1" customHeight="1">
      <c r="A19" s="72">
        <v>2</v>
      </c>
      <c r="B19" s="54" t="s">
        <v>47</v>
      </c>
      <c r="C19" s="55">
        <v>1100</v>
      </c>
      <c r="D19" s="56">
        <v>1</v>
      </c>
      <c r="E19" s="56">
        <v>1</v>
      </c>
      <c r="F19" s="73">
        <f>C19*D19*E19</f>
        <v>1100</v>
      </c>
      <c r="G19" s="57" t="s">
        <v>46</v>
      </c>
    </row>
    <row r="20" spans="1:7" ht="32.1" customHeight="1">
      <c r="A20" s="103" t="s">
        <v>26</v>
      </c>
      <c r="B20" s="104"/>
      <c r="C20" s="104"/>
      <c r="D20" s="104"/>
      <c r="E20" s="104"/>
      <c r="F20" s="18">
        <f>SUM(F18:F19)</f>
        <v>1906</v>
      </c>
      <c r="G20" s="44"/>
    </row>
    <row r="21" spans="1:7" ht="20.100000000000001" customHeight="1">
      <c r="A21" s="10"/>
      <c r="B21" s="11"/>
      <c r="C21" s="12"/>
      <c r="D21" s="11"/>
      <c r="E21" s="13"/>
      <c r="F21" s="14"/>
      <c r="G21" s="15"/>
    </row>
    <row r="22" spans="1:7" ht="32.1" customHeight="1">
      <c r="A22" s="7" t="s">
        <v>34</v>
      </c>
      <c r="B22" s="30" t="s">
        <v>6</v>
      </c>
      <c r="C22" s="8" t="s">
        <v>12</v>
      </c>
      <c r="D22" s="30" t="s">
        <v>13</v>
      </c>
      <c r="E22" s="30" t="s">
        <v>14</v>
      </c>
      <c r="F22" s="8" t="s">
        <v>15</v>
      </c>
      <c r="G22" s="9" t="s">
        <v>9</v>
      </c>
    </row>
    <row r="23" spans="1:7" s="17" customFormat="1" ht="32.1" customHeight="1">
      <c r="A23" s="72">
        <v>1</v>
      </c>
      <c r="B23" s="54" t="s">
        <v>36</v>
      </c>
      <c r="C23" s="55">
        <v>1278.3699999999999</v>
      </c>
      <c r="D23" s="56">
        <v>1</v>
      </c>
      <c r="E23" s="56">
        <v>1</v>
      </c>
      <c r="F23" s="73">
        <f>C23*D23*E23</f>
        <v>1278.3699999999999</v>
      </c>
      <c r="G23" s="57" t="s">
        <v>44</v>
      </c>
    </row>
    <row r="24" spans="1:7" s="17" customFormat="1" ht="32.1" customHeight="1">
      <c r="A24" s="72">
        <v>2</v>
      </c>
      <c r="B24" s="54" t="s">
        <v>53</v>
      </c>
      <c r="C24" s="55">
        <v>56.6</v>
      </c>
      <c r="D24" s="56">
        <v>1</v>
      </c>
      <c r="E24" s="56">
        <v>1</v>
      </c>
      <c r="F24" s="73">
        <f>C24*D24*E24</f>
        <v>56.6</v>
      </c>
      <c r="G24" s="57" t="s">
        <v>44</v>
      </c>
    </row>
    <row r="25" spans="1:7" ht="32.1" customHeight="1">
      <c r="A25" s="103" t="s">
        <v>35</v>
      </c>
      <c r="B25" s="104"/>
      <c r="C25" s="104"/>
      <c r="D25" s="104"/>
      <c r="E25" s="104"/>
      <c r="F25" s="18">
        <f>SUM(F23:F24)</f>
        <v>1334.9699999999998</v>
      </c>
      <c r="G25" s="44"/>
    </row>
    <row r="26" spans="1:7" ht="20.100000000000001" customHeight="1">
      <c r="A26" s="10"/>
      <c r="B26" s="11"/>
      <c r="C26" s="12"/>
      <c r="D26" s="11"/>
      <c r="E26" s="13"/>
      <c r="F26" s="14"/>
      <c r="G26" s="15"/>
    </row>
    <row r="27" spans="1:7" ht="32.1" customHeight="1">
      <c r="A27" s="7" t="s">
        <v>24</v>
      </c>
      <c r="B27" s="30" t="s">
        <v>6</v>
      </c>
      <c r="C27" s="8" t="s">
        <v>12</v>
      </c>
      <c r="D27" s="30" t="s">
        <v>13</v>
      </c>
      <c r="E27" s="30" t="s">
        <v>14</v>
      </c>
      <c r="F27" s="8" t="s">
        <v>15</v>
      </c>
      <c r="G27" s="9" t="s">
        <v>31</v>
      </c>
    </row>
    <row r="28" spans="1:7" ht="63.95" customHeight="1">
      <c r="A28" s="72">
        <v>1</v>
      </c>
      <c r="B28" s="63" t="s">
        <v>43</v>
      </c>
      <c r="C28" s="70">
        <v>999.99</v>
      </c>
      <c r="D28" s="71">
        <v>2</v>
      </c>
      <c r="E28" s="71">
        <v>4</v>
      </c>
      <c r="F28" s="73">
        <f>C28*D28*E28</f>
        <v>7999.92</v>
      </c>
      <c r="G28" s="69" t="s">
        <v>48</v>
      </c>
    </row>
    <row r="29" spans="1:7" ht="32.1" customHeight="1">
      <c r="A29" s="103" t="s">
        <v>27</v>
      </c>
      <c r="B29" s="104"/>
      <c r="C29" s="104"/>
      <c r="D29" s="104"/>
      <c r="E29" s="104"/>
      <c r="F29" s="18">
        <f>SUM(F28:F28)</f>
        <v>7999.92</v>
      </c>
      <c r="G29" s="44"/>
    </row>
    <row r="30" spans="1:7" ht="20.100000000000001" customHeight="1">
      <c r="A30" s="105"/>
      <c r="B30" s="106"/>
      <c r="C30" s="106"/>
      <c r="D30" s="107"/>
      <c r="E30" s="107"/>
      <c r="F30" s="107"/>
      <c r="G30" s="108"/>
    </row>
    <row r="31" spans="1:7" ht="32.1" customHeight="1">
      <c r="A31" s="7" t="s">
        <v>25</v>
      </c>
      <c r="B31" s="30" t="s">
        <v>6</v>
      </c>
      <c r="C31" s="8" t="s">
        <v>12</v>
      </c>
      <c r="D31" s="30" t="s">
        <v>13</v>
      </c>
      <c r="E31" s="30" t="s">
        <v>14</v>
      </c>
      <c r="F31" s="8" t="s">
        <v>15</v>
      </c>
      <c r="G31" s="9" t="s">
        <v>9</v>
      </c>
    </row>
    <row r="32" spans="1:7" s="17" customFormat="1" ht="32.1" customHeight="1">
      <c r="A32" s="72">
        <v>1</v>
      </c>
      <c r="B32" s="58" t="s">
        <v>32</v>
      </c>
      <c r="C32" s="55">
        <v>0</v>
      </c>
      <c r="D32" s="71">
        <v>1</v>
      </c>
      <c r="E32" s="71">
        <v>1</v>
      </c>
      <c r="F32" s="73">
        <f>C32*D32*E32</f>
        <v>0</v>
      </c>
      <c r="G32" s="59"/>
    </row>
    <row r="33" spans="1:7" ht="32.1" customHeight="1">
      <c r="A33" s="103" t="s">
        <v>30</v>
      </c>
      <c r="B33" s="104"/>
      <c r="C33" s="104"/>
      <c r="D33" s="104"/>
      <c r="E33" s="104"/>
      <c r="F33" s="18">
        <f>SUM(F32:F32)</f>
        <v>0</v>
      </c>
      <c r="G33" s="44"/>
    </row>
    <row r="34" spans="1:7" ht="20.100000000000001" customHeight="1">
      <c r="A34" s="109"/>
      <c r="B34" s="107"/>
      <c r="C34" s="107"/>
      <c r="D34" s="107"/>
      <c r="E34" s="107"/>
      <c r="F34" s="107"/>
      <c r="G34" s="108"/>
    </row>
    <row r="35" spans="1:7" ht="32.1" customHeight="1">
      <c r="A35" s="65" t="s">
        <v>50</v>
      </c>
      <c r="B35" s="30" t="s">
        <v>39</v>
      </c>
      <c r="C35" s="8" t="s">
        <v>12</v>
      </c>
      <c r="D35" s="30" t="s">
        <v>45</v>
      </c>
      <c r="E35" s="30" t="s">
        <v>14</v>
      </c>
      <c r="F35" s="8" t="s">
        <v>15</v>
      </c>
      <c r="G35" s="9" t="s">
        <v>9</v>
      </c>
    </row>
    <row r="36" spans="1:7" ht="32.1" customHeight="1">
      <c r="A36" s="72">
        <v>1</v>
      </c>
      <c r="B36" s="75" t="s">
        <v>40</v>
      </c>
      <c r="C36" s="70">
        <v>200</v>
      </c>
      <c r="D36" s="71">
        <v>4</v>
      </c>
      <c r="E36" s="76" t="s">
        <v>49</v>
      </c>
      <c r="F36" s="73">
        <f>C36*D36*E36</f>
        <v>800</v>
      </c>
      <c r="G36" s="74" t="s">
        <v>58</v>
      </c>
    </row>
    <row r="37" spans="1:7" ht="32.1" customHeight="1">
      <c r="A37" s="72">
        <v>2</v>
      </c>
      <c r="B37" s="75" t="s">
        <v>40</v>
      </c>
      <c r="C37" s="70">
        <v>200</v>
      </c>
      <c r="D37" s="71">
        <v>3</v>
      </c>
      <c r="E37" s="76" t="s">
        <v>61</v>
      </c>
      <c r="F37" s="73">
        <f>C37*D37*E37</f>
        <v>600</v>
      </c>
      <c r="G37" s="74" t="s">
        <v>62</v>
      </c>
    </row>
    <row r="38" spans="1:7" ht="32.1" customHeight="1">
      <c r="A38" s="72">
        <v>3</v>
      </c>
      <c r="B38" s="75" t="s">
        <v>54</v>
      </c>
      <c r="C38" s="70">
        <v>113.21</v>
      </c>
      <c r="D38" s="71">
        <v>1</v>
      </c>
      <c r="E38" s="76" t="s">
        <v>56</v>
      </c>
      <c r="F38" s="73">
        <f>C38*D38*E38</f>
        <v>566.04999999999995</v>
      </c>
      <c r="G38" s="74" t="s">
        <v>55</v>
      </c>
    </row>
    <row r="39" spans="1:7" ht="32.1" customHeight="1">
      <c r="A39" s="110" t="s">
        <v>50</v>
      </c>
      <c r="B39" s="104"/>
      <c r="C39" s="104"/>
      <c r="D39" s="104"/>
      <c r="E39" s="104"/>
      <c r="F39" s="18">
        <f>F36+F37-F38</f>
        <v>833.95</v>
      </c>
      <c r="G39" s="44"/>
    </row>
    <row r="40" spans="1:7" ht="20.100000000000001" customHeight="1">
      <c r="A40" s="109"/>
      <c r="B40" s="107"/>
      <c r="C40" s="107"/>
      <c r="D40" s="107"/>
      <c r="E40" s="107"/>
      <c r="F40" s="107"/>
      <c r="G40" s="108"/>
    </row>
    <row r="41" spans="1:7" ht="32.1" customHeight="1">
      <c r="A41" s="7" t="s">
        <v>3</v>
      </c>
      <c r="B41" s="30" t="s">
        <v>6</v>
      </c>
      <c r="C41" s="8" t="s">
        <v>12</v>
      </c>
      <c r="D41" s="30" t="s">
        <v>13</v>
      </c>
      <c r="E41" s="30" t="s">
        <v>14</v>
      </c>
      <c r="F41" s="8" t="s">
        <v>15</v>
      </c>
      <c r="G41" s="9" t="s">
        <v>9</v>
      </c>
    </row>
    <row r="42" spans="1:7" ht="32.1" customHeight="1">
      <c r="A42" s="72">
        <v>1</v>
      </c>
      <c r="B42" s="24" t="s">
        <v>17</v>
      </c>
      <c r="C42" s="70">
        <f>F20+F25+F29+F33+F39</f>
        <v>12074.84</v>
      </c>
      <c r="D42" s="71">
        <v>1</v>
      </c>
      <c r="E42" s="25">
        <v>0.06</v>
      </c>
      <c r="F42" s="73">
        <f>C42*D42*E42</f>
        <v>724.49040000000002</v>
      </c>
      <c r="G42" s="74" t="s">
        <v>16</v>
      </c>
    </row>
    <row r="43" spans="1:7" ht="32.1" customHeight="1" thickBot="1">
      <c r="A43" s="92" t="s">
        <v>19</v>
      </c>
      <c r="B43" s="93"/>
      <c r="C43" s="93"/>
      <c r="D43" s="93"/>
      <c r="E43" s="94"/>
      <c r="F43" s="28">
        <f>SUM(F41:F42)</f>
        <v>724.49040000000002</v>
      </c>
      <c r="G43" s="29"/>
    </row>
  </sheetData>
  <sheetProtection insertColumns="0" insertRows="0" insertHyperlinks="0"/>
  <mergeCells count="26">
    <mergeCell ref="A43:E43"/>
    <mergeCell ref="A29:E29"/>
    <mergeCell ref="A30:G30"/>
    <mergeCell ref="A33:E33"/>
    <mergeCell ref="A34:G34"/>
    <mergeCell ref="A39:E39"/>
    <mergeCell ref="A40:G40"/>
    <mergeCell ref="B14:C14"/>
    <mergeCell ref="D14:E14"/>
    <mergeCell ref="A15:C15"/>
    <mergeCell ref="D15:E15"/>
    <mergeCell ref="A20:E20"/>
    <mergeCell ref="A25:E25"/>
    <mergeCell ref="B10:C10"/>
    <mergeCell ref="D10:E10"/>
    <mergeCell ref="B11:C11"/>
    <mergeCell ref="D11:E11"/>
    <mergeCell ref="B12:C12"/>
    <mergeCell ref="D12:E12"/>
    <mergeCell ref="A1:G1"/>
    <mergeCell ref="B5:F5"/>
    <mergeCell ref="B6:G6"/>
    <mergeCell ref="B8:C8"/>
    <mergeCell ref="D8:E8"/>
    <mergeCell ref="B9:C9"/>
    <mergeCell ref="D9:E9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3"/>
  <sheetViews>
    <sheetView topLeftCell="A10" zoomScale="90" zoomScaleNormal="90" workbookViewId="0">
      <selection activeCell="E37" sqref="E37"/>
    </sheetView>
  </sheetViews>
  <sheetFormatPr defaultColWidth="11" defaultRowHeight="14.25"/>
  <cols>
    <col min="1" max="1" width="18" style="1" customWidth="1"/>
    <col min="2" max="2" width="27.5" style="1" customWidth="1"/>
    <col min="3" max="3" width="16" style="21" customWidth="1"/>
    <col min="4" max="4" width="11.5" style="1" customWidth="1"/>
    <col min="5" max="5" width="11.125" style="1" customWidth="1"/>
    <col min="6" max="6" width="15.875" style="22" customWidth="1"/>
    <col min="7" max="7" width="69.625" style="1" customWidth="1"/>
    <col min="8" max="16384" width="11" style="1"/>
  </cols>
  <sheetData>
    <row r="1" spans="1:7" ht="20.100000000000001" customHeight="1">
      <c r="A1" s="85" t="s">
        <v>0</v>
      </c>
      <c r="B1" s="86"/>
      <c r="C1" s="86"/>
      <c r="D1" s="86"/>
      <c r="E1" s="86"/>
      <c r="F1" s="86"/>
      <c r="G1" s="87"/>
    </row>
    <row r="2" spans="1:7" ht="20.100000000000001" customHeight="1">
      <c r="A2" s="2"/>
      <c r="B2" s="3"/>
      <c r="C2" s="4"/>
      <c r="D2" s="3"/>
      <c r="E2" s="3"/>
      <c r="F2" s="5"/>
      <c r="G2" s="6"/>
    </row>
    <row r="3" spans="1:7" ht="20.100000000000001" customHeight="1">
      <c r="A3" s="31"/>
      <c r="B3" s="68" t="s">
        <v>41</v>
      </c>
      <c r="C3" s="35"/>
      <c r="D3" s="34"/>
      <c r="E3" s="36"/>
      <c r="F3" s="35"/>
      <c r="G3" s="37"/>
    </row>
    <row r="4" spans="1:7" ht="20.100000000000001" customHeight="1">
      <c r="A4" s="31"/>
      <c r="B4" s="46" t="s">
        <v>42</v>
      </c>
      <c r="C4" s="47"/>
      <c r="D4" s="45"/>
      <c r="E4" s="48"/>
      <c r="F4" s="47"/>
      <c r="G4" s="49"/>
    </row>
    <row r="5" spans="1:7" ht="20.100000000000001" customHeight="1">
      <c r="A5" s="31"/>
      <c r="B5" s="88" t="s">
        <v>20</v>
      </c>
      <c r="C5" s="88"/>
      <c r="D5" s="88"/>
      <c r="E5" s="88"/>
      <c r="F5" s="88"/>
      <c r="G5" s="50"/>
    </row>
    <row r="6" spans="1:7" ht="20.100000000000001" customHeight="1">
      <c r="A6" s="31"/>
      <c r="B6" s="88" t="s">
        <v>21</v>
      </c>
      <c r="C6" s="89"/>
      <c r="D6" s="89"/>
      <c r="E6" s="89"/>
      <c r="F6" s="89"/>
      <c r="G6" s="90"/>
    </row>
    <row r="7" spans="1:7" ht="20.100000000000001" customHeight="1">
      <c r="A7" s="31"/>
      <c r="B7" s="51" t="s">
        <v>22</v>
      </c>
      <c r="C7" s="47"/>
      <c r="D7" s="52"/>
      <c r="E7" s="52"/>
      <c r="F7" s="53"/>
      <c r="G7" s="50"/>
    </row>
    <row r="8" spans="1:7" ht="32.1" customHeight="1">
      <c r="A8" s="32"/>
      <c r="B8" s="91" t="s">
        <v>6</v>
      </c>
      <c r="C8" s="91"/>
      <c r="D8" s="91" t="s">
        <v>7</v>
      </c>
      <c r="E8" s="91"/>
      <c r="F8" s="38" t="s">
        <v>8</v>
      </c>
      <c r="G8" s="39" t="s">
        <v>9</v>
      </c>
    </row>
    <row r="9" spans="1:7" ht="32.1" customHeight="1">
      <c r="A9" s="33" t="s">
        <v>1</v>
      </c>
      <c r="B9" s="81" t="s">
        <v>59</v>
      </c>
      <c r="C9" s="82"/>
      <c r="D9" s="83">
        <f>F20</f>
        <v>2328</v>
      </c>
      <c r="E9" s="84"/>
      <c r="F9" s="40"/>
      <c r="G9" s="41"/>
    </row>
    <row r="10" spans="1:7" ht="32.1" customHeight="1">
      <c r="A10" s="33" t="s">
        <v>2</v>
      </c>
      <c r="B10" s="81" t="s">
        <v>33</v>
      </c>
      <c r="C10" s="82"/>
      <c r="D10" s="83">
        <f>F25</f>
        <v>1643.9699999999998</v>
      </c>
      <c r="E10" s="84"/>
      <c r="F10" s="40"/>
      <c r="G10" s="41"/>
    </row>
    <row r="11" spans="1:7" ht="32.1" customHeight="1">
      <c r="A11" s="33" t="s">
        <v>4</v>
      </c>
      <c r="B11" s="81" t="s">
        <v>29</v>
      </c>
      <c r="C11" s="82"/>
      <c r="D11" s="83">
        <f>F29</f>
        <v>9999.9</v>
      </c>
      <c r="E11" s="84"/>
      <c r="F11" s="40"/>
      <c r="G11" s="41"/>
    </row>
    <row r="12" spans="1:7" ht="32.1" customHeight="1">
      <c r="A12" s="33" t="s">
        <v>5</v>
      </c>
      <c r="B12" s="81" t="s">
        <v>28</v>
      </c>
      <c r="C12" s="82"/>
      <c r="D12" s="83">
        <f>F33</f>
        <v>0</v>
      </c>
      <c r="E12" s="84"/>
      <c r="F12" s="40"/>
      <c r="G12" s="41"/>
    </row>
    <row r="13" spans="1:7" ht="32.1" customHeight="1">
      <c r="A13" s="33" t="s">
        <v>37</v>
      </c>
      <c r="B13" s="64" t="s">
        <v>51</v>
      </c>
      <c r="C13" s="60"/>
      <c r="D13" s="61"/>
      <c r="E13" s="62">
        <f>F39</f>
        <v>1433.95</v>
      </c>
      <c r="F13" s="40"/>
      <c r="G13" s="41"/>
    </row>
    <row r="14" spans="1:7" ht="32.1" customHeight="1">
      <c r="A14" s="33" t="s">
        <v>38</v>
      </c>
      <c r="B14" s="95" t="s">
        <v>18</v>
      </c>
      <c r="C14" s="96"/>
      <c r="D14" s="97">
        <f>F42</f>
        <v>924.3492</v>
      </c>
      <c r="E14" s="98"/>
      <c r="F14" s="40"/>
      <c r="G14" s="41" t="s">
        <v>10</v>
      </c>
    </row>
    <row r="15" spans="1:7" ht="32.1" customHeight="1">
      <c r="A15" s="99" t="s">
        <v>11</v>
      </c>
      <c r="B15" s="100"/>
      <c r="C15" s="100"/>
      <c r="D15" s="101">
        <f>SUM(D9:E14)</f>
        <v>16330.1692</v>
      </c>
      <c r="E15" s="102"/>
      <c r="F15" s="42"/>
      <c r="G15" s="43"/>
    </row>
    <row r="16" spans="1:7" ht="20.100000000000001" customHeight="1">
      <c r="A16" s="10"/>
      <c r="B16" s="11"/>
      <c r="C16" s="12"/>
      <c r="D16" s="11"/>
      <c r="E16" s="13"/>
      <c r="F16" s="14"/>
      <c r="G16" s="15"/>
    </row>
    <row r="17" spans="1:7" ht="32.1" customHeight="1">
      <c r="A17" s="7" t="s">
        <v>23</v>
      </c>
      <c r="B17" s="30" t="s">
        <v>6</v>
      </c>
      <c r="C17" s="8" t="s">
        <v>12</v>
      </c>
      <c r="D17" s="30" t="s">
        <v>13</v>
      </c>
      <c r="E17" s="30" t="s">
        <v>14</v>
      </c>
      <c r="F17" s="8" t="s">
        <v>15</v>
      </c>
      <c r="G17" s="9" t="s">
        <v>9</v>
      </c>
    </row>
    <row r="18" spans="1:7" s="17" customFormat="1" ht="32.1" customHeight="1">
      <c r="A18" s="23">
        <v>1</v>
      </c>
      <c r="B18" s="54" t="s">
        <v>52</v>
      </c>
      <c r="C18" s="55">
        <v>1228</v>
      </c>
      <c r="D18" s="56">
        <v>1</v>
      </c>
      <c r="E18" s="56">
        <v>1</v>
      </c>
      <c r="F18" s="26">
        <f>C18*D18*E18</f>
        <v>1228</v>
      </c>
      <c r="G18" s="57" t="s">
        <v>46</v>
      </c>
    </row>
    <row r="19" spans="1:7" s="17" customFormat="1" ht="32.1" customHeight="1">
      <c r="A19" s="23">
        <v>2</v>
      </c>
      <c r="B19" s="54" t="s">
        <v>47</v>
      </c>
      <c r="C19" s="55">
        <v>1100</v>
      </c>
      <c r="D19" s="56">
        <v>1</v>
      </c>
      <c r="E19" s="56">
        <v>1</v>
      </c>
      <c r="F19" s="26">
        <f>C19*D19*E19</f>
        <v>1100</v>
      </c>
      <c r="G19" s="57" t="s">
        <v>46</v>
      </c>
    </row>
    <row r="20" spans="1:7" ht="32.1" customHeight="1">
      <c r="A20" s="103" t="s">
        <v>26</v>
      </c>
      <c r="B20" s="104"/>
      <c r="C20" s="104"/>
      <c r="D20" s="104"/>
      <c r="E20" s="104"/>
      <c r="F20" s="18">
        <f>SUM(F18:F19)</f>
        <v>2328</v>
      </c>
      <c r="G20" s="44"/>
    </row>
    <row r="21" spans="1:7" ht="20.100000000000001" customHeight="1">
      <c r="A21" s="10"/>
      <c r="B21" s="11"/>
      <c r="C21" s="12"/>
      <c r="D21" s="11"/>
      <c r="E21" s="13"/>
      <c r="F21" s="14"/>
      <c r="G21" s="15"/>
    </row>
    <row r="22" spans="1:7" ht="32.1" customHeight="1">
      <c r="A22" s="7" t="s">
        <v>34</v>
      </c>
      <c r="B22" s="30" t="s">
        <v>6</v>
      </c>
      <c r="C22" s="8" t="s">
        <v>12</v>
      </c>
      <c r="D22" s="30" t="s">
        <v>13</v>
      </c>
      <c r="E22" s="30" t="s">
        <v>14</v>
      </c>
      <c r="F22" s="8" t="s">
        <v>15</v>
      </c>
      <c r="G22" s="9" t="s">
        <v>9</v>
      </c>
    </row>
    <row r="23" spans="1:7" s="17" customFormat="1" ht="32.1" customHeight="1">
      <c r="A23" s="23">
        <v>1</v>
      </c>
      <c r="B23" s="54" t="s">
        <v>36</v>
      </c>
      <c r="C23" s="55">
        <v>1278.3699999999999</v>
      </c>
      <c r="D23" s="56">
        <v>1</v>
      </c>
      <c r="E23" s="56">
        <v>1</v>
      </c>
      <c r="F23" s="26">
        <f>C23*D23*E23</f>
        <v>1278.3699999999999</v>
      </c>
      <c r="G23" s="57" t="s">
        <v>44</v>
      </c>
    </row>
    <row r="24" spans="1:7" s="17" customFormat="1" ht="32.1" customHeight="1">
      <c r="A24" s="23">
        <v>2</v>
      </c>
      <c r="B24" s="54" t="s">
        <v>53</v>
      </c>
      <c r="C24" s="55">
        <v>365.6</v>
      </c>
      <c r="D24" s="56">
        <v>1</v>
      </c>
      <c r="E24" s="56">
        <v>1</v>
      </c>
      <c r="F24" s="26">
        <f>C24*D24*E24</f>
        <v>365.6</v>
      </c>
      <c r="G24" s="57" t="s">
        <v>44</v>
      </c>
    </row>
    <row r="25" spans="1:7" ht="32.1" customHeight="1">
      <c r="A25" s="103" t="s">
        <v>35</v>
      </c>
      <c r="B25" s="104"/>
      <c r="C25" s="104"/>
      <c r="D25" s="104"/>
      <c r="E25" s="104"/>
      <c r="F25" s="18">
        <f>SUM(F23:F24)</f>
        <v>1643.9699999999998</v>
      </c>
      <c r="G25" s="19"/>
    </row>
    <row r="26" spans="1:7" ht="20.100000000000001" customHeight="1">
      <c r="A26" s="10"/>
      <c r="B26" s="11"/>
      <c r="C26" s="12"/>
      <c r="D26" s="11"/>
      <c r="E26" s="13"/>
      <c r="F26" s="14"/>
      <c r="G26" s="15"/>
    </row>
    <row r="27" spans="1:7" ht="32.1" customHeight="1">
      <c r="A27" s="7" t="s">
        <v>24</v>
      </c>
      <c r="B27" s="30" t="s">
        <v>6</v>
      </c>
      <c r="C27" s="8" t="s">
        <v>12</v>
      </c>
      <c r="D27" s="30" t="s">
        <v>13</v>
      </c>
      <c r="E27" s="30" t="s">
        <v>14</v>
      </c>
      <c r="F27" s="8" t="s">
        <v>15</v>
      </c>
      <c r="G27" s="9" t="s">
        <v>31</v>
      </c>
    </row>
    <row r="28" spans="1:7" ht="63.95" customHeight="1">
      <c r="A28" s="23">
        <v>1</v>
      </c>
      <c r="B28" s="63" t="s">
        <v>43</v>
      </c>
      <c r="C28" s="16">
        <v>999.99</v>
      </c>
      <c r="D28" s="20">
        <v>2</v>
      </c>
      <c r="E28" s="20">
        <v>5</v>
      </c>
      <c r="F28" s="26">
        <f>C28*D28*E28</f>
        <v>9999.9</v>
      </c>
      <c r="G28" s="69" t="s">
        <v>48</v>
      </c>
    </row>
    <row r="29" spans="1:7" ht="32.1" customHeight="1">
      <c r="A29" s="103" t="s">
        <v>27</v>
      </c>
      <c r="B29" s="104"/>
      <c r="C29" s="104"/>
      <c r="D29" s="104"/>
      <c r="E29" s="104"/>
      <c r="F29" s="18">
        <f>SUM(F28:F28)</f>
        <v>9999.9</v>
      </c>
      <c r="G29" s="19"/>
    </row>
    <row r="30" spans="1:7" ht="20.100000000000001" customHeight="1">
      <c r="A30" s="105"/>
      <c r="B30" s="106"/>
      <c r="C30" s="106"/>
      <c r="D30" s="107"/>
      <c r="E30" s="107"/>
      <c r="F30" s="107"/>
      <c r="G30" s="108"/>
    </row>
    <row r="31" spans="1:7" ht="32.1" customHeight="1">
      <c r="A31" s="7" t="s">
        <v>25</v>
      </c>
      <c r="B31" s="30" t="s">
        <v>6</v>
      </c>
      <c r="C31" s="8" t="s">
        <v>12</v>
      </c>
      <c r="D31" s="30" t="s">
        <v>13</v>
      </c>
      <c r="E31" s="30" t="s">
        <v>14</v>
      </c>
      <c r="F31" s="8" t="s">
        <v>15</v>
      </c>
      <c r="G31" s="9" t="s">
        <v>9</v>
      </c>
    </row>
    <row r="32" spans="1:7" s="17" customFormat="1" ht="32.1" customHeight="1">
      <c r="A32" s="23">
        <v>1</v>
      </c>
      <c r="B32" s="58" t="s">
        <v>32</v>
      </c>
      <c r="C32" s="55">
        <v>0</v>
      </c>
      <c r="D32" s="20">
        <v>1</v>
      </c>
      <c r="E32" s="20">
        <v>1</v>
      </c>
      <c r="F32" s="26">
        <f>C32*D32*E32</f>
        <v>0</v>
      </c>
      <c r="G32" s="59"/>
    </row>
    <row r="33" spans="1:7" ht="32.1" customHeight="1">
      <c r="A33" s="103" t="s">
        <v>30</v>
      </c>
      <c r="B33" s="104"/>
      <c r="C33" s="104"/>
      <c r="D33" s="104"/>
      <c r="E33" s="104"/>
      <c r="F33" s="18">
        <f>SUM(F32:F32)</f>
        <v>0</v>
      </c>
      <c r="G33" s="19"/>
    </row>
    <row r="34" spans="1:7" ht="20.100000000000001" customHeight="1">
      <c r="A34" s="109"/>
      <c r="B34" s="107"/>
      <c r="C34" s="107"/>
      <c r="D34" s="107"/>
      <c r="E34" s="107"/>
      <c r="F34" s="107"/>
      <c r="G34" s="108"/>
    </row>
    <row r="35" spans="1:7" ht="32.1" customHeight="1">
      <c r="A35" s="65" t="s">
        <v>50</v>
      </c>
      <c r="B35" s="30" t="s">
        <v>39</v>
      </c>
      <c r="C35" s="8" t="s">
        <v>12</v>
      </c>
      <c r="D35" s="30" t="s">
        <v>45</v>
      </c>
      <c r="E35" s="30" t="s">
        <v>14</v>
      </c>
      <c r="F35" s="8" t="s">
        <v>15</v>
      </c>
      <c r="G35" s="9" t="s">
        <v>9</v>
      </c>
    </row>
    <row r="36" spans="1:7" ht="32.1" customHeight="1">
      <c r="A36" s="23">
        <v>1</v>
      </c>
      <c r="B36" s="66" t="s">
        <v>40</v>
      </c>
      <c r="C36" s="16">
        <v>200</v>
      </c>
      <c r="D36" s="20">
        <v>4</v>
      </c>
      <c r="E36" s="67" t="s">
        <v>49</v>
      </c>
      <c r="F36" s="26">
        <f>C36*D36*E36</f>
        <v>800</v>
      </c>
      <c r="G36" s="74" t="s">
        <v>58</v>
      </c>
    </row>
    <row r="37" spans="1:7" ht="32.1" customHeight="1">
      <c r="A37" s="72">
        <v>2</v>
      </c>
      <c r="B37" s="75" t="s">
        <v>40</v>
      </c>
      <c r="C37" s="70">
        <v>200</v>
      </c>
      <c r="D37" s="71">
        <v>3</v>
      </c>
      <c r="E37" s="76" t="s">
        <v>63</v>
      </c>
      <c r="F37" s="73">
        <f>C37*D37*E37</f>
        <v>1200</v>
      </c>
      <c r="G37" s="74" t="s">
        <v>57</v>
      </c>
    </row>
    <row r="38" spans="1:7" ht="32.1" customHeight="1">
      <c r="A38" s="72">
        <v>3</v>
      </c>
      <c r="B38" s="75" t="s">
        <v>54</v>
      </c>
      <c r="C38" s="70">
        <v>113.21</v>
      </c>
      <c r="D38" s="71">
        <v>1</v>
      </c>
      <c r="E38" s="76" t="s">
        <v>56</v>
      </c>
      <c r="F38" s="73">
        <f>C38*D38*E38</f>
        <v>566.04999999999995</v>
      </c>
      <c r="G38" s="74" t="s">
        <v>55</v>
      </c>
    </row>
    <row r="39" spans="1:7" ht="32.1" customHeight="1">
      <c r="A39" s="110" t="s">
        <v>50</v>
      </c>
      <c r="B39" s="104"/>
      <c r="C39" s="104"/>
      <c r="D39" s="104"/>
      <c r="E39" s="104"/>
      <c r="F39" s="18">
        <f>F36+F37-F38</f>
        <v>1433.95</v>
      </c>
      <c r="G39" s="44"/>
    </row>
    <row r="40" spans="1:7" ht="20.100000000000001" customHeight="1">
      <c r="A40" s="109"/>
      <c r="B40" s="107"/>
      <c r="C40" s="107"/>
      <c r="D40" s="107"/>
      <c r="E40" s="107"/>
      <c r="F40" s="107"/>
      <c r="G40" s="108"/>
    </row>
    <row r="41" spans="1:7" ht="32.1" customHeight="1">
      <c r="A41" s="7" t="s">
        <v>3</v>
      </c>
      <c r="B41" s="30" t="s">
        <v>6</v>
      </c>
      <c r="C41" s="8" t="s">
        <v>12</v>
      </c>
      <c r="D41" s="30" t="s">
        <v>13</v>
      </c>
      <c r="E41" s="30" t="s">
        <v>14</v>
      </c>
      <c r="F41" s="8" t="s">
        <v>15</v>
      </c>
      <c r="G41" s="9" t="s">
        <v>9</v>
      </c>
    </row>
    <row r="42" spans="1:7" ht="32.1" customHeight="1">
      <c r="A42" s="23">
        <v>1</v>
      </c>
      <c r="B42" s="24" t="s">
        <v>17</v>
      </c>
      <c r="C42" s="16">
        <f>F20+F25+F29+F33+F39</f>
        <v>15405.82</v>
      </c>
      <c r="D42" s="20">
        <v>1</v>
      </c>
      <c r="E42" s="25">
        <v>0.06</v>
      </c>
      <c r="F42" s="26">
        <f>C42*D42*E42</f>
        <v>924.3492</v>
      </c>
      <c r="G42" s="27" t="s">
        <v>16</v>
      </c>
    </row>
    <row r="43" spans="1:7" ht="32.1" customHeight="1" thickBot="1">
      <c r="A43" s="92" t="s">
        <v>19</v>
      </c>
      <c r="B43" s="93"/>
      <c r="C43" s="93"/>
      <c r="D43" s="93"/>
      <c r="E43" s="94"/>
      <c r="F43" s="28">
        <f>SUM(F41:F42)</f>
        <v>924.3492</v>
      </c>
      <c r="G43" s="29"/>
    </row>
  </sheetData>
  <sheetProtection insertColumns="0" insertRows="0" insertHyperlinks="0"/>
  <mergeCells count="26">
    <mergeCell ref="A43:E43"/>
    <mergeCell ref="B14:C14"/>
    <mergeCell ref="D14:E14"/>
    <mergeCell ref="A15:C15"/>
    <mergeCell ref="D15:E15"/>
    <mergeCell ref="A25:E25"/>
    <mergeCell ref="A29:E29"/>
    <mergeCell ref="A30:G30"/>
    <mergeCell ref="A33:E33"/>
    <mergeCell ref="A40:G40"/>
    <mergeCell ref="A20:E20"/>
    <mergeCell ref="A34:G34"/>
    <mergeCell ref="A39:E39"/>
    <mergeCell ref="B10:C10"/>
    <mergeCell ref="D10:E10"/>
    <mergeCell ref="B11:C11"/>
    <mergeCell ref="D11:E11"/>
    <mergeCell ref="B12:C12"/>
    <mergeCell ref="D12:E12"/>
    <mergeCell ref="B9:C9"/>
    <mergeCell ref="D9:E9"/>
    <mergeCell ref="A1:G1"/>
    <mergeCell ref="B5:F5"/>
    <mergeCell ref="B6:G6"/>
    <mergeCell ref="B8:C8"/>
    <mergeCell ref="D8:E8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9"/>
  <sheetViews>
    <sheetView tabSelected="1" topLeftCell="A13" zoomScale="90" zoomScaleNormal="90" workbookViewId="0">
      <selection activeCell="A31" sqref="A31:E31"/>
    </sheetView>
  </sheetViews>
  <sheetFormatPr defaultColWidth="11" defaultRowHeight="14.25"/>
  <cols>
    <col min="1" max="1" width="18" style="1" customWidth="1"/>
    <col min="2" max="2" width="27.5" style="1" customWidth="1"/>
    <col min="3" max="3" width="16" style="21" customWidth="1"/>
    <col min="4" max="4" width="11.5" style="1" customWidth="1"/>
    <col min="5" max="5" width="11.125" style="1" customWidth="1"/>
    <col min="6" max="6" width="15.875" style="22" customWidth="1"/>
    <col min="7" max="7" width="69.625" style="1" customWidth="1"/>
    <col min="8" max="16384" width="11" style="1"/>
  </cols>
  <sheetData>
    <row r="1" spans="1:7" ht="20.100000000000001" customHeight="1">
      <c r="A1" s="85" t="s">
        <v>0</v>
      </c>
      <c r="B1" s="86"/>
      <c r="C1" s="86"/>
      <c r="D1" s="86"/>
      <c r="E1" s="86"/>
      <c r="F1" s="86"/>
      <c r="G1" s="87"/>
    </row>
    <row r="2" spans="1:7" ht="20.100000000000001" customHeight="1">
      <c r="A2" s="2"/>
      <c r="B2" s="3"/>
      <c r="C2" s="4"/>
      <c r="D2" s="3"/>
      <c r="E2" s="3"/>
      <c r="F2" s="5"/>
      <c r="G2" s="6"/>
    </row>
    <row r="3" spans="1:7" ht="20.100000000000001" customHeight="1">
      <c r="A3" s="31"/>
      <c r="B3" s="80" t="s">
        <v>41</v>
      </c>
      <c r="C3" s="35"/>
      <c r="D3" s="34"/>
      <c r="E3" s="36"/>
      <c r="F3" s="35"/>
      <c r="G3" s="37"/>
    </row>
    <row r="4" spans="1:7" ht="20.100000000000001" customHeight="1">
      <c r="A4" s="31"/>
      <c r="B4" s="46" t="s">
        <v>42</v>
      </c>
      <c r="C4" s="47"/>
      <c r="D4" s="80"/>
      <c r="E4" s="48"/>
      <c r="F4" s="47"/>
      <c r="G4" s="49"/>
    </row>
    <row r="5" spans="1:7" ht="20.100000000000001" customHeight="1">
      <c r="A5" s="31"/>
      <c r="B5" s="88" t="s">
        <v>20</v>
      </c>
      <c r="C5" s="88"/>
      <c r="D5" s="88"/>
      <c r="E5" s="88"/>
      <c r="F5" s="88"/>
      <c r="G5" s="50"/>
    </row>
    <row r="6" spans="1:7" ht="20.100000000000001" customHeight="1">
      <c r="A6" s="31"/>
      <c r="B6" s="88" t="s">
        <v>21</v>
      </c>
      <c r="C6" s="89"/>
      <c r="D6" s="89"/>
      <c r="E6" s="89"/>
      <c r="F6" s="89"/>
      <c r="G6" s="90"/>
    </row>
    <row r="7" spans="1:7" ht="20.100000000000001" customHeight="1">
      <c r="A7" s="31"/>
      <c r="B7" s="51" t="s">
        <v>22</v>
      </c>
      <c r="C7" s="47"/>
      <c r="D7" s="52"/>
      <c r="E7" s="52"/>
      <c r="F7" s="53"/>
      <c r="G7" s="50"/>
    </row>
    <row r="8" spans="1:7" ht="32.1" customHeight="1">
      <c r="A8" s="32"/>
      <c r="B8" s="91" t="s">
        <v>6</v>
      </c>
      <c r="C8" s="91"/>
      <c r="D8" s="91" t="s">
        <v>7</v>
      </c>
      <c r="E8" s="91"/>
      <c r="F8" s="38" t="s">
        <v>8</v>
      </c>
      <c r="G8" s="39" t="s">
        <v>9</v>
      </c>
    </row>
    <row r="9" spans="1:7" ht="32.1" customHeight="1">
      <c r="A9" s="33" t="s">
        <v>1</v>
      </c>
      <c r="B9" s="81" t="s">
        <v>59</v>
      </c>
      <c r="C9" s="82"/>
      <c r="D9" s="83">
        <f>F19</f>
        <v>422</v>
      </c>
      <c r="E9" s="84"/>
      <c r="F9" s="40"/>
      <c r="G9" s="41"/>
    </row>
    <row r="10" spans="1:7" ht="32.1" customHeight="1">
      <c r="A10" s="33" t="s">
        <v>2</v>
      </c>
      <c r="B10" s="81" t="s">
        <v>33</v>
      </c>
      <c r="C10" s="82"/>
      <c r="D10" s="83">
        <f>F23</f>
        <v>309</v>
      </c>
      <c r="E10" s="84"/>
      <c r="F10" s="40"/>
      <c r="G10" s="41"/>
    </row>
    <row r="11" spans="1:7" ht="32.1" customHeight="1">
      <c r="A11" s="33" t="s">
        <v>4</v>
      </c>
      <c r="B11" s="81" t="s">
        <v>29</v>
      </c>
      <c r="C11" s="82"/>
      <c r="D11" s="83">
        <f>F27</f>
        <v>1999.98</v>
      </c>
      <c r="E11" s="84"/>
      <c r="F11" s="40"/>
      <c r="G11" s="41"/>
    </row>
    <row r="12" spans="1:7" ht="32.1" customHeight="1">
      <c r="A12" s="33" t="s">
        <v>5</v>
      </c>
      <c r="B12" s="81" t="s">
        <v>28</v>
      </c>
      <c r="C12" s="82"/>
      <c r="D12" s="83">
        <f>F31</f>
        <v>0</v>
      </c>
      <c r="E12" s="84"/>
      <c r="F12" s="40"/>
      <c r="G12" s="41"/>
    </row>
    <row r="13" spans="1:7" ht="32.1" customHeight="1">
      <c r="A13" s="33" t="s">
        <v>37</v>
      </c>
      <c r="B13" s="64" t="s">
        <v>51</v>
      </c>
      <c r="C13" s="77"/>
      <c r="D13" s="78"/>
      <c r="E13" s="79">
        <f>F35</f>
        <v>600</v>
      </c>
      <c r="F13" s="40"/>
      <c r="G13" s="41"/>
    </row>
    <row r="14" spans="1:7" ht="32.1" customHeight="1">
      <c r="A14" s="33" t="s">
        <v>38</v>
      </c>
      <c r="B14" s="95" t="s">
        <v>18</v>
      </c>
      <c r="C14" s="96"/>
      <c r="D14" s="97">
        <f>F38</f>
        <v>199.8588</v>
      </c>
      <c r="E14" s="98"/>
      <c r="F14" s="40"/>
      <c r="G14" s="41" t="s">
        <v>10</v>
      </c>
    </row>
    <row r="15" spans="1:7" ht="32.1" customHeight="1">
      <c r="A15" s="99" t="s">
        <v>11</v>
      </c>
      <c r="B15" s="100"/>
      <c r="C15" s="100"/>
      <c r="D15" s="101">
        <f>SUM(D9:E14)</f>
        <v>3530.8388</v>
      </c>
      <c r="E15" s="102"/>
      <c r="F15" s="42"/>
      <c r="G15" s="43"/>
    </row>
    <row r="16" spans="1:7" ht="20.100000000000001" customHeight="1">
      <c r="A16" s="10"/>
      <c r="B16" s="11"/>
      <c r="C16" s="12"/>
      <c r="D16" s="11"/>
      <c r="E16" s="13"/>
      <c r="F16" s="14"/>
      <c r="G16" s="15"/>
    </row>
    <row r="17" spans="1:7" ht="32.1" customHeight="1">
      <c r="A17" s="7" t="s">
        <v>23</v>
      </c>
      <c r="B17" s="30" t="s">
        <v>6</v>
      </c>
      <c r="C17" s="8" t="s">
        <v>12</v>
      </c>
      <c r="D17" s="30" t="s">
        <v>13</v>
      </c>
      <c r="E17" s="30" t="s">
        <v>14</v>
      </c>
      <c r="F17" s="8" t="s">
        <v>15</v>
      </c>
      <c r="G17" s="9" t="s">
        <v>9</v>
      </c>
    </row>
    <row r="18" spans="1:7" s="17" customFormat="1" ht="32.1" customHeight="1">
      <c r="A18" s="72">
        <v>1</v>
      </c>
      <c r="B18" s="54" t="s">
        <v>52</v>
      </c>
      <c r="C18" s="55">
        <v>422</v>
      </c>
      <c r="D18" s="56">
        <v>1</v>
      </c>
      <c r="E18" s="56">
        <v>1</v>
      </c>
      <c r="F18" s="73">
        <f>C18*D18*E18</f>
        <v>422</v>
      </c>
      <c r="G18" s="57" t="s">
        <v>46</v>
      </c>
    </row>
    <row r="19" spans="1:7" ht="32.1" customHeight="1">
      <c r="A19" s="103" t="s">
        <v>26</v>
      </c>
      <c r="B19" s="104"/>
      <c r="C19" s="104"/>
      <c r="D19" s="104"/>
      <c r="E19" s="104"/>
      <c r="F19" s="18">
        <f>SUM(F18:F18)</f>
        <v>422</v>
      </c>
      <c r="G19" s="44"/>
    </row>
    <row r="20" spans="1:7" ht="20.100000000000001" customHeight="1">
      <c r="A20" s="10"/>
      <c r="B20" s="11"/>
      <c r="C20" s="12"/>
      <c r="D20" s="11"/>
      <c r="E20" s="13"/>
      <c r="F20" s="14"/>
      <c r="G20" s="15"/>
    </row>
    <row r="21" spans="1:7" ht="32.1" customHeight="1">
      <c r="A21" s="7" t="s">
        <v>34</v>
      </c>
      <c r="B21" s="30" t="s">
        <v>6</v>
      </c>
      <c r="C21" s="8" t="s">
        <v>12</v>
      </c>
      <c r="D21" s="30" t="s">
        <v>13</v>
      </c>
      <c r="E21" s="30" t="s">
        <v>14</v>
      </c>
      <c r="F21" s="8" t="s">
        <v>15</v>
      </c>
      <c r="G21" s="9" t="s">
        <v>9</v>
      </c>
    </row>
    <row r="22" spans="1:7" s="17" customFormat="1" ht="32.1" customHeight="1">
      <c r="A22" s="72">
        <v>1</v>
      </c>
      <c r="B22" s="54" t="s">
        <v>36</v>
      </c>
      <c r="C22" s="55">
        <v>309</v>
      </c>
      <c r="D22" s="56">
        <v>1</v>
      </c>
      <c r="E22" s="56">
        <v>1</v>
      </c>
      <c r="F22" s="73">
        <f>C22*D22*E22</f>
        <v>309</v>
      </c>
      <c r="G22" s="57" t="s">
        <v>44</v>
      </c>
    </row>
    <row r="23" spans="1:7" ht="32.1" customHeight="1">
      <c r="A23" s="103" t="s">
        <v>35</v>
      </c>
      <c r="B23" s="104"/>
      <c r="C23" s="104"/>
      <c r="D23" s="104"/>
      <c r="E23" s="104"/>
      <c r="F23" s="18">
        <f>SUM(F22:F22)</f>
        <v>309</v>
      </c>
      <c r="G23" s="44"/>
    </row>
    <row r="24" spans="1:7" ht="20.100000000000001" customHeight="1">
      <c r="A24" s="10"/>
      <c r="B24" s="11"/>
      <c r="C24" s="12"/>
      <c r="D24" s="11"/>
      <c r="E24" s="13"/>
      <c r="F24" s="14"/>
      <c r="G24" s="15"/>
    </row>
    <row r="25" spans="1:7" ht="32.1" customHeight="1">
      <c r="A25" s="7" t="s">
        <v>24</v>
      </c>
      <c r="B25" s="30" t="s">
        <v>6</v>
      </c>
      <c r="C25" s="8" t="s">
        <v>12</v>
      </c>
      <c r="D25" s="30" t="s">
        <v>13</v>
      </c>
      <c r="E25" s="30" t="s">
        <v>14</v>
      </c>
      <c r="F25" s="8" t="s">
        <v>15</v>
      </c>
      <c r="G25" s="9" t="s">
        <v>31</v>
      </c>
    </row>
    <row r="26" spans="1:7" ht="63.95" customHeight="1">
      <c r="A26" s="72">
        <v>1</v>
      </c>
      <c r="B26" s="63" t="s">
        <v>43</v>
      </c>
      <c r="C26" s="70">
        <v>999.99</v>
      </c>
      <c r="D26" s="71">
        <v>1</v>
      </c>
      <c r="E26" s="71">
        <v>2</v>
      </c>
      <c r="F26" s="73">
        <f>C26*D26*E26</f>
        <v>1999.98</v>
      </c>
      <c r="G26" s="69" t="s">
        <v>60</v>
      </c>
    </row>
    <row r="27" spans="1:7" ht="32.1" customHeight="1">
      <c r="A27" s="103" t="s">
        <v>27</v>
      </c>
      <c r="B27" s="104"/>
      <c r="C27" s="104"/>
      <c r="D27" s="104"/>
      <c r="E27" s="104"/>
      <c r="F27" s="18">
        <f>SUM(F26:F26)</f>
        <v>1999.98</v>
      </c>
      <c r="G27" s="44"/>
    </row>
    <row r="28" spans="1:7" ht="20.100000000000001" customHeight="1">
      <c r="A28" s="105"/>
      <c r="B28" s="106"/>
      <c r="C28" s="106"/>
      <c r="D28" s="107"/>
      <c r="E28" s="107"/>
      <c r="F28" s="107"/>
      <c r="G28" s="108"/>
    </row>
    <row r="29" spans="1:7" ht="32.1" customHeight="1">
      <c r="A29" s="7" t="s">
        <v>25</v>
      </c>
      <c r="B29" s="30" t="s">
        <v>6</v>
      </c>
      <c r="C29" s="8" t="s">
        <v>12</v>
      </c>
      <c r="D29" s="30" t="s">
        <v>13</v>
      </c>
      <c r="E29" s="30" t="s">
        <v>14</v>
      </c>
      <c r="F29" s="8" t="s">
        <v>15</v>
      </c>
      <c r="G29" s="9" t="s">
        <v>9</v>
      </c>
    </row>
    <row r="30" spans="1:7" s="17" customFormat="1" ht="32.1" customHeight="1">
      <c r="A30" s="72">
        <v>1</v>
      </c>
      <c r="B30" s="58" t="s">
        <v>32</v>
      </c>
      <c r="C30" s="55">
        <v>0</v>
      </c>
      <c r="D30" s="71">
        <v>1</v>
      </c>
      <c r="E30" s="71">
        <v>1</v>
      </c>
      <c r="F30" s="73">
        <f>C30*D30*E30</f>
        <v>0</v>
      </c>
      <c r="G30" s="59"/>
    </row>
    <row r="31" spans="1:7" ht="32.1" customHeight="1">
      <c r="A31" s="103" t="s">
        <v>30</v>
      </c>
      <c r="B31" s="104"/>
      <c r="C31" s="104"/>
      <c r="D31" s="104"/>
      <c r="E31" s="104"/>
      <c r="F31" s="18">
        <f>SUM(F30:F30)</f>
        <v>0</v>
      </c>
      <c r="G31" s="44"/>
    </row>
    <row r="32" spans="1:7" ht="20.100000000000001" customHeight="1">
      <c r="A32" s="109"/>
      <c r="B32" s="107"/>
      <c r="C32" s="107"/>
      <c r="D32" s="107"/>
      <c r="E32" s="107"/>
      <c r="F32" s="107"/>
      <c r="G32" s="108"/>
    </row>
    <row r="33" spans="1:7" ht="32.1" customHeight="1">
      <c r="A33" s="65" t="s">
        <v>50</v>
      </c>
      <c r="B33" s="30" t="s">
        <v>39</v>
      </c>
      <c r="C33" s="8" t="s">
        <v>12</v>
      </c>
      <c r="D33" s="30" t="s">
        <v>45</v>
      </c>
      <c r="E33" s="30" t="s">
        <v>14</v>
      </c>
      <c r="F33" s="8" t="s">
        <v>15</v>
      </c>
      <c r="G33" s="9" t="s">
        <v>9</v>
      </c>
    </row>
    <row r="34" spans="1:7" ht="32.1" customHeight="1">
      <c r="A34" s="72">
        <v>1</v>
      </c>
      <c r="B34" s="75" t="s">
        <v>40</v>
      </c>
      <c r="C34" s="70">
        <v>200</v>
      </c>
      <c r="D34" s="71">
        <v>3</v>
      </c>
      <c r="E34" s="76" t="s">
        <v>61</v>
      </c>
      <c r="F34" s="73">
        <f>C34*D34*E34</f>
        <v>600</v>
      </c>
      <c r="G34" s="74" t="s">
        <v>62</v>
      </c>
    </row>
    <row r="35" spans="1:7" ht="32.1" customHeight="1">
      <c r="A35" s="110" t="s">
        <v>50</v>
      </c>
      <c r="B35" s="104"/>
      <c r="C35" s="104"/>
      <c r="D35" s="104"/>
      <c r="E35" s="104"/>
      <c r="F35" s="18">
        <f>F34</f>
        <v>600</v>
      </c>
      <c r="G35" s="44"/>
    </row>
    <row r="36" spans="1:7" ht="20.100000000000001" customHeight="1">
      <c r="A36" s="109"/>
      <c r="B36" s="107"/>
      <c r="C36" s="107"/>
      <c r="D36" s="107"/>
      <c r="E36" s="107"/>
      <c r="F36" s="107"/>
      <c r="G36" s="108"/>
    </row>
    <row r="37" spans="1:7" ht="32.1" customHeight="1">
      <c r="A37" s="7" t="s">
        <v>3</v>
      </c>
      <c r="B37" s="30" t="s">
        <v>6</v>
      </c>
      <c r="C37" s="8" t="s">
        <v>12</v>
      </c>
      <c r="D37" s="30" t="s">
        <v>13</v>
      </c>
      <c r="E37" s="30" t="s">
        <v>14</v>
      </c>
      <c r="F37" s="8" t="s">
        <v>15</v>
      </c>
      <c r="G37" s="9" t="s">
        <v>9</v>
      </c>
    </row>
    <row r="38" spans="1:7" ht="32.1" customHeight="1">
      <c r="A38" s="72">
        <v>1</v>
      </c>
      <c r="B38" s="24" t="s">
        <v>17</v>
      </c>
      <c r="C38" s="70">
        <f>F19+F23+F27+F31+F35</f>
        <v>3330.98</v>
      </c>
      <c r="D38" s="71">
        <v>1</v>
      </c>
      <c r="E38" s="25">
        <v>0.06</v>
      </c>
      <c r="F38" s="73">
        <f>C38*D38*E38</f>
        <v>199.8588</v>
      </c>
      <c r="G38" s="74" t="s">
        <v>16</v>
      </c>
    </row>
    <row r="39" spans="1:7" ht="32.1" customHeight="1" thickBot="1">
      <c r="A39" s="92" t="s">
        <v>19</v>
      </c>
      <c r="B39" s="93"/>
      <c r="C39" s="93"/>
      <c r="D39" s="93"/>
      <c r="E39" s="94"/>
      <c r="F39" s="28">
        <f>SUM(F37:F38)</f>
        <v>199.8588</v>
      </c>
      <c r="G39" s="29"/>
    </row>
  </sheetData>
  <sheetProtection insertColumns="0" insertRows="0" insertHyperlinks="0"/>
  <mergeCells count="26">
    <mergeCell ref="A39:E39"/>
    <mergeCell ref="A27:E27"/>
    <mergeCell ref="A28:G28"/>
    <mergeCell ref="A31:E31"/>
    <mergeCell ref="A32:G32"/>
    <mergeCell ref="A35:E35"/>
    <mergeCell ref="A36:G36"/>
    <mergeCell ref="B14:C14"/>
    <mergeCell ref="D14:E14"/>
    <mergeCell ref="A15:C15"/>
    <mergeCell ref="D15:E15"/>
    <mergeCell ref="A19:E19"/>
    <mergeCell ref="A23:E23"/>
    <mergeCell ref="B10:C10"/>
    <mergeCell ref="D10:E10"/>
    <mergeCell ref="B11:C11"/>
    <mergeCell ref="D11:E11"/>
    <mergeCell ref="B12:C12"/>
    <mergeCell ref="D12:E12"/>
    <mergeCell ref="A1:G1"/>
    <mergeCell ref="B5:F5"/>
    <mergeCell ref="B6:G6"/>
    <mergeCell ref="B8:C8"/>
    <mergeCell ref="D8:E8"/>
    <mergeCell ref="B9:C9"/>
    <mergeCell ref="D9:E9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Sheet3</vt:lpstr>
      <vt:lpstr>3人</vt:lpstr>
      <vt:lpstr>结算单</vt:lpstr>
      <vt:lpstr>1人</vt:lpstr>
    </vt:vector>
  </TitlesOfParts>
  <Company>http://sdwm.org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Administrator</cp:lastModifiedBy>
  <cp:lastPrinted>2017-12-07T09:55:35Z</cp:lastPrinted>
  <dcterms:created xsi:type="dcterms:W3CDTF">2016-07-20T09:34:52Z</dcterms:created>
  <dcterms:modified xsi:type="dcterms:W3CDTF">2017-12-15T11:12:47Z</dcterms:modified>
</cp:coreProperties>
</file>