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9375"/>
  </bookViews>
  <sheets>
    <sheet name="GL6" sheetId="2" r:id="rId1"/>
  </sheets>
  <definedNames>
    <definedName name="_xlnm.Print_Area" localSheetId="0">'GL6'!$A$1:$H$34</definedName>
  </definedNames>
  <calcPr calcId="114210"/>
</workbook>
</file>

<file path=xl/calcChain.xml><?xml version="1.0" encoding="utf-8"?>
<calcChain xmlns="http://schemas.openxmlformats.org/spreadsheetml/2006/main">
  <c r="G13" i="2"/>
  <c r="G11"/>
  <c r="G12"/>
  <c r="G30"/>
  <c r="G22"/>
  <c r="G26"/>
  <c r="G25"/>
  <c r="G23"/>
  <c r="G21"/>
  <c r="G8"/>
  <c r="G10"/>
  <c r="G9"/>
  <c r="G15"/>
  <c r="G16"/>
  <c r="G17"/>
  <c r="G19"/>
  <c r="G20"/>
  <c r="G24"/>
  <c r="G28"/>
  <c r="G31"/>
  <c r="G32"/>
  <c r="G33"/>
  <c r="G34"/>
</calcChain>
</file>

<file path=xl/sharedStrings.xml><?xml version="1.0" encoding="utf-8"?>
<sst xmlns="http://schemas.openxmlformats.org/spreadsheetml/2006/main" count="62" uniqueCount="57">
  <si>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</si>
  <si>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</si>
  <si>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</si>
  <si>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</si>
  <si>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</si>
  <si>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</si>
  <si>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</si>
  <si>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</si>
  <si>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</si>
  <si>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</si>
  <si>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</si>
  <si>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自付房费（含增值税）</t>
    <phoneticPr fontId="4" type="noConversion"/>
  </si>
  <si>
    <t>10月10日-10月13日 大床房（含单早，服务费，宽带费用）</t>
    <phoneticPr fontId="4" type="noConversion"/>
  </si>
  <si>
    <t>SGM工作人员自付</t>
    <phoneticPr fontId="4" type="noConversion"/>
  </si>
  <si>
    <t>公付房费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</si>
  <si>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</si>
  <si>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</si>
  <si>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</si>
  <si>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考斯特</t>
    <phoneticPr fontId="4" type="noConversion"/>
  </si>
  <si>
    <t>试驾车相关</t>
    <phoneticPr fontId="4" type="noConversion"/>
  </si>
  <si>
    <t>10月10日晚餐，木子山庄桌餐，餐标1500</t>
    <phoneticPr fontId="4" type="noConversion"/>
  </si>
  <si>
    <t>10月11日晚餐，木子山庄桌餐，餐标1500</t>
    <phoneticPr fontId="4" type="noConversion"/>
  </si>
  <si>
    <t>10月12日晚餐，木子山庄桌餐，餐标1500</t>
    <phoneticPr fontId="4" type="noConversion"/>
  </si>
  <si>
    <t>10月10日接机（虹桥-木子度假村）</t>
    <phoneticPr fontId="4" type="noConversion"/>
  </si>
  <si>
    <t>10月13日送机（木子度假村-虹桥）</t>
    <phoneticPr fontId="4" type="noConversion"/>
  </si>
  <si>
    <t>其他</t>
    <phoneticPr fontId="4" type="noConversion"/>
  </si>
  <si>
    <t>别克GL6提前试驾</t>
    <phoneticPr fontId="4" type="noConversion"/>
  </si>
  <si>
    <r>
      <t>酒店相关：</t>
    </r>
    <r>
      <rPr>
        <sz val="9"/>
        <rFont val="微软雅黑"/>
        <family val="2"/>
        <charset val="134"/>
      </rPr>
      <t>(木子山庄）</t>
    </r>
    <phoneticPr fontId="4" type="noConversion"/>
  </si>
  <si>
    <t>10月12日全天（木子度假村-广德试车场-木子度假村）</t>
    <phoneticPr fontId="4" type="noConversion"/>
  </si>
  <si>
    <r>
      <t>总计（Net</t>
    </r>
    <r>
      <rPr>
        <sz val="12"/>
        <color indexed="8"/>
        <rFont val="宋体"/>
        <charset val="134"/>
      </rPr>
      <t>）</t>
    </r>
  </si>
  <si>
    <t>服务费10%（Service Fee 10%）</t>
    <phoneticPr fontId="4" type="noConversion"/>
  </si>
  <si>
    <t>总计（含增值税6%）</t>
    <phoneticPr fontId="4" type="noConversion"/>
  </si>
  <si>
    <t>10月11日接机（木子度假村-试车场-木子度假村-试车基地-木子山庄）6：30-21:30</t>
    <phoneticPr fontId="4" type="noConversion"/>
  </si>
  <si>
    <t>40是备一箱水的费用</t>
    <phoneticPr fontId="3" type="noConversion"/>
  </si>
  <si>
    <t>超时7小时，每小时100元</t>
    <phoneticPr fontId="3" type="noConversion"/>
  </si>
  <si>
    <t>10月11日全天（申江路-木子度假村）</t>
    <phoneticPr fontId="4" type="noConversion"/>
  </si>
  <si>
    <t>10月11日全天（虹桥-木子度假村）</t>
    <phoneticPr fontId="4" type="noConversion"/>
  </si>
  <si>
    <t>10月12日送机（木子度假村-泛亚--虹桥）</t>
    <phoneticPr fontId="4" type="noConversion"/>
  </si>
  <si>
    <t>GL8</t>
    <phoneticPr fontId="4" type="noConversion"/>
  </si>
  <si>
    <t>10月12日（广德试车场-虹桥）</t>
    <phoneticPr fontId="4" type="noConversion"/>
  </si>
  <si>
    <t>考斯特</t>
    <phoneticPr fontId="3" type="noConversion"/>
  </si>
  <si>
    <t>10月10日 大床房（含服务费，宽带费用）</t>
    <phoneticPr fontId="4" type="noConversion"/>
  </si>
  <si>
    <t>10月11日-大床房（含服务费，宽带费用）</t>
    <phoneticPr fontId="4" type="noConversion"/>
  </si>
  <si>
    <t>10月12日大床房（含服务费，宽带费用）</t>
    <phoneticPr fontId="4" type="noConversion"/>
  </si>
  <si>
    <t>大堂吧</t>
    <phoneticPr fontId="4" type="noConversion"/>
  </si>
  <si>
    <t>商务中心打印</t>
    <phoneticPr fontId="4" type="noConversion"/>
  </si>
  <si>
    <t>房卡</t>
    <phoneticPr fontId="4" type="noConversion"/>
  </si>
  <si>
    <t>杂费</t>
    <phoneticPr fontId="4" type="noConversion"/>
  </si>
  <si>
    <t>杂费项目</t>
    <phoneticPr fontId="4" type="noConversion"/>
  </si>
  <si>
    <t>媒体酒店用餐</t>
    <phoneticPr fontId="4" type="noConversion"/>
  </si>
  <si>
    <t>竞品车租赁</t>
    <phoneticPr fontId="4" type="noConversion"/>
  </si>
  <si>
    <t>途安L、杰德</t>
    <phoneticPr fontId="4" type="noConversion"/>
  </si>
  <si>
    <t>试车场内工作人员和媒体的用餐、茶歇及加油还有往返的交通共计4092.3元（1230.6元无票）</t>
    <phoneticPr fontId="3" type="noConversion"/>
  </si>
  <si>
    <t>工作人员杂费</t>
    <phoneticPr fontId="4" type="noConversion"/>
  </si>
  <si>
    <t>税点6%（增值税发票）</t>
    <phoneticPr fontId="3" type="noConversion"/>
  </si>
  <si>
    <t>超公里</t>
    <phoneticPr fontId="4" type="noConversion"/>
  </si>
  <si>
    <t>超公里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</si>
</sst>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#,##0_ "/>
    <numFmt numFmtId="178" formatCode="0.00_);[Red]\(0.00\)"/>
    <numFmt numFmtId="179" formatCode="#,##0.00_);[Red]\(#,##0.00\)"/>
    <numFmt numFmtId="180" formatCode="0_);[Red]\(0\)"/>
  </numFmts>
  <fonts count="16">
    <font>
      <sz val="11"/>
      <color theme="1"/>
      <name val="等线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等线"/>
      <charset val="134"/>
    </font>
    <font>
      <sz val="9"/>
      <name val="宋体"/>
      <charset val="134"/>
    </font>
    <font>
      <b/>
      <sz val="9"/>
      <color indexed="6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等线"/>
      <charset val="134"/>
    </font>
    <font>
      <sz val="9"/>
      <color indexed="8"/>
      <name val="微软雅黑"/>
      <family val="2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5" fillId="0" borderId="0">
      <alignment vertical="center"/>
    </xf>
  </cellStyleXfs>
  <cellXfs count="74">
    <xf numFmtId="0" fontId="0" fillId="0" borderId="0" xfId="0"/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77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7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/>
    </xf>
    <xf numFmtId="177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57" fontId="2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76" fontId="2" fillId="3" borderId="8" xfId="1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vertical="center"/>
    </xf>
    <xf numFmtId="0" fontId="2" fillId="3" borderId="7" xfId="0" applyNumberFormat="1" applyFont="1" applyFill="1" applyBorder="1" applyAlignment="1">
      <alignment horizontal="center" vertical="center"/>
    </xf>
    <xf numFmtId="178" fontId="7" fillId="5" borderId="1" xfId="0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 applyProtection="1">
      <alignment horizontal="left" vertical="center" wrapText="1"/>
    </xf>
    <xf numFmtId="176" fontId="13" fillId="0" borderId="1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 wrapText="1"/>
    </xf>
    <xf numFmtId="0" fontId="12" fillId="0" borderId="0" xfId="0" applyFont="1"/>
    <xf numFmtId="179" fontId="13" fillId="0" borderId="1" xfId="1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0" fontId="14" fillId="0" borderId="0" xfId="0" applyFont="1"/>
    <xf numFmtId="180" fontId="11" fillId="6" borderId="1" xfId="0" applyNumberFormat="1" applyFont="1" applyFill="1" applyBorder="1" applyAlignment="1">
      <alignment horizontal="center" vertical="center"/>
    </xf>
    <xf numFmtId="0" fontId="10" fillId="6" borderId="11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9" fillId="5" borderId="11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 vertical="center"/>
    </xf>
    <xf numFmtId="0" fontId="13" fillId="0" borderId="10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horizontal="left" vertical="center" wrapText="1"/>
    </xf>
    <xf numFmtId="0" fontId="7" fillId="5" borderId="11" xfId="0" applyNumberFormat="1" applyFont="1" applyFill="1" applyBorder="1" applyAlignment="1">
      <alignment horizontal="center" vertical="center"/>
    </xf>
    <xf numFmtId="0" fontId="7" fillId="5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847725</xdr:colOff>
      <xdr:row>0</xdr:row>
      <xdr:rowOff>609600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8100"/>
          <a:ext cx="819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zoomScaleSheetLayoutView="100" workbookViewId="0">
      <selection activeCell="H30" sqref="H30"/>
    </sheetView>
  </sheetViews>
  <sheetFormatPr defaultRowHeight="14.25"/>
  <cols>
    <col min="1" max="1" width="17.875" customWidth="1"/>
    <col min="2" max="2" width="20.625" customWidth="1"/>
    <col min="3" max="3" width="37.75" customWidth="1"/>
    <col min="4" max="4" width="9.375" customWidth="1"/>
    <col min="5" max="5" width="7.25" customWidth="1"/>
    <col min="6" max="6" width="8" customWidth="1"/>
    <col min="7" max="7" width="11.5" customWidth="1"/>
    <col min="8" max="8" width="20.625" customWidth="1"/>
  </cols>
  <sheetData>
    <row r="1" spans="1:8" ht="56.25" customHeight="1">
      <c r="A1" s="66"/>
      <c r="B1" s="67"/>
      <c r="C1" s="67"/>
      <c r="D1" s="18"/>
      <c r="E1" s="18"/>
      <c r="F1" s="18"/>
      <c r="G1" s="19"/>
      <c r="H1" s="20"/>
    </row>
    <row r="2" spans="1:8" ht="18" customHeight="1">
      <c r="A2" s="21" t="s">
        <v>0</v>
      </c>
      <c r="B2" s="68" t="s">
        <v>26</v>
      </c>
      <c r="C2" s="68"/>
      <c r="D2" s="68"/>
      <c r="E2" s="68"/>
      <c r="F2" s="22"/>
      <c r="G2" s="23"/>
      <c r="H2" s="24"/>
    </row>
    <row r="3" spans="1:8" ht="18" customHeight="1">
      <c r="A3" s="21" t="s">
        <v>1</v>
      </c>
      <c r="B3" s="25">
        <v>43009</v>
      </c>
      <c r="C3" s="26"/>
      <c r="D3" s="22"/>
      <c r="E3" s="22"/>
      <c r="F3" s="22"/>
      <c r="G3" s="23"/>
      <c r="H3" s="24"/>
    </row>
    <row r="4" spans="1:8" ht="18" customHeight="1">
      <c r="A4" s="21" t="s">
        <v>2</v>
      </c>
      <c r="B4" s="27"/>
      <c r="C4" s="23"/>
      <c r="D4" s="22"/>
      <c r="E4" s="22"/>
      <c r="F4" s="22"/>
      <c r="G4" s="23"/>
      <c r="H4" s="24"/>
    </row>
    <row r="5" spans="1:8" s="11" customFormat="1">
      <c r="A5" s="69" t="s">
        <v>3</v>
      </c>
      <c r="B5" s="70"/>
      <c r="C5" s="16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28" t="s">
        <v>9</v>
      </c>
    </row>
    <row r="6" spans="1:8" s="11" customFormat="1" ht="27" customHeight="1">
      <c r="A6" s="71" t="s">
        <v>27</v>
      </c>
      <c r="B6" s="72"/>
      <c r="C6" s="72"/>
      <c r="D6" s="72"/>
      <c r="E6" s="72"/>
      <c r="F6" s="72"/>
      <c r="G6" s="72"/>
      <c r="H6" s="73"/>
    </row>
    <row r="7" spans="1:8" ht="14.25" customHeight="1">
      <c r="A7" s="51" t="s">
        <v>10</v>
      </c>
      <c r="B7" s="4" t="s">
        <v>11</v>
      </c>
      <c r="C7" s="5" t="s">
        <v>12</v>
      </c>
      <c r="D7" s="6">
        <v>338</v>
      </c>
      <c r="E7" s="6">
        <v>3</v>
      </c>
      <c r="F7" s="7">
        <v>3</v>
      </c>
      <c r="G7" s="7">
        <v>0</v>
      </c>
      <c r="H7" s="29" t="s">
        <v>13</v>
      </c>
    </row>
    <row r="8" spans="1:8" ht="15" customHeight="1">
      <c r="A8" s="60"/>
      <c r="B8" s="61" t="s">
        <v>14</v>
      </c>
      <c r="C8" s="8" t="s">
        <v>41</v>
      </c>
      <c r="D8" s="6">
        <v>338</v>
      </c>
      <c r="E8" s="6">
        <v>1</v>
      </c>
      <c r="F8" s="7">
        <v>6</v>
      </c>
      <c r="G8" s="7">
        <f t="shared" ref="G8:G13" si="0">D8*E8*F8</f>
        <v>2028</v>
      </c>
      <c r="H8" s="29"/>
    </row>
    <row r="9" spans="1:8" ht="14.25" customHeight="1">
      <c r="A9" s="60"/>
      <c r="B9" s="61"/>
      <c r="C9" s="8" t="s">
        <v>42</v>
      </c>
      <c r="D9" s="6">
        <v>338</v>
      </c>
      <c r="E9" s="6">
        <v>1</v>
      </c>
      <c r="F9" s="7">
        <v>13</v>
      </c>
      <c r="G9" s="7">
        <f t="shared" si="0"/>
        <v>4394</v>
      </c>
      <c r="H9" s="30"/>
    </row>
    <row r="10" spans="1:8" ht="14.25" customHeight="1">
      <c r="A10" s="60"/>
      <c r="B10" s="61"/>
      <c r="C10" s="8" t="s">
        <v>43</v>
      </c>
      <c r="D10" s="6">
        <v>338</v>
      </c>
      <c r="E10" s="6">
        <v>1</v>
      </c>
      <c r="F10" s="7">
        <v>5</v>
      </c>
      <c r="G10" s="7">
        <f t="shared" si="0"/>
        <v>1690</v>
      </c>
      <c r="H10" s="30"/>
    </row>
    <row r="11" spans="1:8" ht="14.25" customHeight="1">
      <c r="A11" s="65" t="s">
        <v>48</v>
      </c>
      <c r="B11" s="65" t="s">
        <v>47</v>
      </c>
      <c r="C11" s="8" t="s">
        <v>44</v>
      </c>
      <c r="D11" s="6">
        <v>32</v>
      </c>
      <c r="E11" s="6">
        <v>1</v>
      </c>
      <c r="F11" s="7">
        <v>1</v>
      </c>
      <c r="G11" s="7">
        <f t="shared" si="0"/>
        <v>32</v>
      </c>
      <c r="H11" s="30"/>
    </row>
    <row r="12" spans="1:8" ht="14.25" customHeight="1">
      <c r="A12" s="65"/>
      <c r="B12" s="65"/>
      <c r="C12" s="8" t="s">
        <v>45</v>
      </c>
      <c r="D12" s="6">
        <v>30</v>
      </c>
      <c r="E12" s="6">
        <v>1</v>
      </c>
      <c r="F12" s="7">
        <v>1</v>
      </c>
      <c r="G12" s="7">
        <f t="shared" si="0"/>
        <v>30</v>
      </c>
      <c r="H12" s="30"/>
    </row>
    <row r="13" spans="1:8" ht="14.25" customHeight="1">
      <c r="A13" s="65"/>
      <c r="B13" s="65"/>
      <c r="C13" s="8" t="s">
        <v>46</v>
      </c>
      <c r="D13" s="6">
        <v>100</v>
      </c>
      <c r="E13" s="6">
        <v>1</v>
      </c>
      <c r="F13" s="7">
        <v>1</v>
      </c>
      <c r="G13" s="7">
        <f t="shared" si="0"/>
        <v>100</v>
      </c>
      <c r="H13" s="30"/>
    </row>
    <row r="14" spans="1:8">
      <c r="A14" s="31" t="s">
        <v>49</v>
      </c>
      <c r="B14" s="1"/>
      <c r="C14" s="2"/>
      <c r="D14" s="3"/>
      <c r="E14" s="3"/>
      <c r="F14" s="3"/>
      <c r="G14" s="3"/>
      <c r="H14" s="32"/>
    </row>
    <row r="15" spans="1:8" ht="14.25" customHeight="1">
      <c r="A15" s="62" t="s">
        <v>15</v>
      </c>
      <c r="B15" s="64" t="s">
        <v>16</v>
      </c>
      <c r="C15" s="17" t="s">
        <v>20</v>
      </c>
      <c r="D15" s="7">
        <v>1274</v>
      </c>
      <c r="E15" s="7">
        <v>1</v>
      </c>
      <c r="F15" s="7">
        <v>1</v>
      </c>
      <c r="G15" s="7">
        <f>D15*E15*F15</f>
        <v>1274</v>
      </c>
      <c r="H15" s="30"/>
    </row>
    <row r="16" spans="1:8" ht="14.25" customHeight="1">
      <c r="A16" s="63"/>
      <c r="B16" s="65"/>
      <c r="C16" s="17" t="s">
        <v>21</v>
      </c>
      <c r="D16" s="7">
        <v>1144</v>
      </c>
      <c r="E16" s="7">
        <v>1</v>
      </c>
      <c r="F16" s="7">
        <v>1</v>
      </c>
      <c r="G16" s="7">
        <f>D16*E16*F16</f>
        <v>1144</v>
      </c>
      <c r="H16" s="30"/>
    </row>
    <row r="17" spans="1:8" ht="14.25" customHeight="1">
      <c r="A17" s="63"/>
      <c r="B17" s="65"/>
      <c r="C17" s="17" t="s">
        <v>22</v>
      </c>
      <c r="D17" s="7">
        <v>834</v>
      </c>
      <c r="E17" s="7">
        <v>1</v>
      </c>
      <c r="F17" s="7">
        <v>1</v>
      </c>
      <c r="G17" s="7">
        <f>D17*E17*F17</f>
        <v>834</v>
      </c>
      <c r="H17" s="30"/>
    </row>
    <row r="18" spans="1:8" ht="14.25" customHeight="1">
      <c r="A18" s="33" t="s">
        <v>17</v>
      </c>
      <c r="B18" s="15"/>
      <c r="C18" s="15"/>
      <c r="D18" s="15"/>
      <c r="E18" s="15"/>
      <c r="F18" s="15"/>
      <c r="G18" s="15"/>
      <c r="H18" s="34"/>
    </row>
    <row r="19" spans="1:8">
      <c r="A19" s="52" t="s">
        <v>23</v>
      </c>
      <c r="B19" s="53"/>
      <c r="C19" s="17" t="s">
        <v>18</v>
      </c>
      <c r="D19" s="9">
        <v>2540</v>
      </c>
      <c r="E19" s="9">
        <v>1</v>
      </c>
      <c r="F19" s="9">
        <v>1</v>
      </c>
      <c r="G19" s="9">
        <f t="shared" ref="G19:G26" si="1">D19*E19*F19</f>
        <v>2540</v>
      </c>
      <c r="H19" s="35" t="s">
        <v>33</v>
      </c>
    </row>
    <row r="20" spans="1:8" ht="29.25" customHeight="1">
      <c r="A20" s="52" t="s">
        <v>32</v>
      </c>
      <c r="B20" s="53"/>
      <c r="C20" s="17" t="s">
        <v>18</v>
      </c>
      <c r="D20" s="9">
        <v>3200</v>
      </c>
      <c r="E20" s="9">
        <v>1</v>
      </c>
      <c r="F20" s="9">
        <v>1</v>
      </c>
      <c r="G20" s="9">
        <f t="shared" si="1"/>
        <v>3200</v>
      </c>
      <c r="H20" s="35" t="s">
        <v>34</v>
      </c>
    </row>
    <row r="21" spans="1:8">
      <c r="A21" s="52" t="s">
        <v>35</v>
      </c>
      <c r="B21" s="53"/>
      <c r="C21" s="17" t="s">
        <v>38</v>
      </c>
      <c r="D21" s="9">
        <v>2200</v>
      </c>
      <c r="E21" s="9">
        <v>1</v>
      </c>
      <c r="F21" s="9">
        <v>1</v>
      </c>
      <c r="G21" s="9">
        <f t="shared" si="1"/>
        <v>2200</v>
      </c>
      <c r="H21" s="35" t="s">
        <v>55</v>
      </c>
    </row>
    <row r="22" spans="1:8">
      <c r="A22" s="52" t="s">
        <v>36</v>
      </c>
      <c r="B22" s="53"/>
      <c r="C22" s="17" t="s">
        <v>18</v>
      </c>
      <c r="D22" s="9">
        <v>2500</v>
      </c>
      <c r="E22" s="9">
        <v>1</v>
      </c>
      <c r="F22" s="9">
        <v>1</v>
      </c>
      <c r="G22" s="9">
        <f>D22*E22*F22</f>
        <v>2500</v>
      </c>
      <c r="H22" s="35"/>
    </row>
    <row r="23" spans="1:8">
      <c r="A23" s="52" t="s">
        <v>28</v>
      </c>
      <c r="B23" s="53"/>
      <c r="C23" s="17" t="s">
        <v>18</v>
      </c>
      <c r="D23" s="9">
        <v>2500</v>
      </c>
      <c r="E23" s="9">
        <v>1</v>
      </c>
      <c r="F23" s="9">
        <v>1</v>
      </c>
      <c r="G23" s="9">
        <f t="shared" si="1"/>
        <v>2500</v>
      </c>
      <c r="H23" s="35"/>
    </row>
    <row r="24" spans="1:8">
      <c r="A24" s="50" t="s">
        <v>37</v>
      </c>
      <c r="B24" s="51"/>
      <c r="C24" s="17" t="s">
        <v>38</v>
      </c>
      <c r="D24" s="9">
        <v>2200</v>
      </c>
      <c r="E24" s="10">
        <v>1</v>
      </c>
      <c r="F24" s="10">
        <v>1</v>
      </c>
      <c r="G24" s="10">
        <f t="shared" si="1"/>
        <v>2200</v>
      </c>
      <c r="H24" s="36" t="s">
        <v>56</v>
      </c>
    </row>
    <row r="25" spans="1:8">
      <c r="A25" s="50" t="s">
        <v>39</v>
      </c>
      <c r="B25" s="51"/>
      <c r="C25" s="17" t="s">
        <v>40</v>
      </c>
      <c r="D25" s="10">
        <v>2500</v>
      </c>
      <c r="E25" s="10">
        <v>1</v>
      </c>
      <c r="F25" s="10">
        <v>1</v>
      </c>
      <c r="G25" s="10">
        <f t="shared" si="1"/>
        <v>2500</v>
      </c>
      <c r="H25" s="36"/>
    </row>
    <row r="26" spans="1:8" ht="15.75" customHeight="1">
      <c r="A26" s="52" t="s">
        <v>24</v>
      </c>
      <c r="B26" s="53"/>
      <c r="C26" s="17" t="s">
        <v>18</v>
      </c>
      <c r="D26" s="9">
        <v>2500</v>
      </c>
      <c r="E26" s="10">
        <v>1</v>
      </c>
      <c r="F26" s="10">
        <v>1</v>
      </c>
      <c r="G26" s="10">
        <f t="shared" si="1"/>
        <v>2500</v>
      </c>
      <c r="H26" s="36"/>
    </row>
    <row r="27" spans="1:8">
      <c r="A27" s="31" t="s">
        <v>19</v>
      </c>
      <c r="B27" s="1"/>
      <c r="C27" s="2"/>
      <c r="D27" s="3"/>
      <c r="E27" s="3"/>
      <c r="F27" s="3"/>
      <c r="G27" s="3"/>
      <c r="H27" s="32"/>
    </row>
    <row r="28" spans="1:8" s="43" customFormat="1">
      <c r="A28" s="56" t="s">
        <v>50</v>
      </c>
      <c r="B28" s="57"/>
      <c r="C28" s="40" t="s">
        <v>51</v>
      </c>
      <c r="D28" s="41">
        <v>6000</v>
      </c>
      <c r="E28" s="41">
        <v>2</v>
      </c>
      <c r="F28" s="41">
        <v>2</v>
      </c>
      <c r="G28" s="41">
        <f>D28*E28*F28</f>
        <v>24000</v>
      </c>
      <c r="H28" s="42"/>
    </row>
    <row r="29" spans="1:8">
      <c r="A29" s="31" t="s">
        <v>25</v>
      </c>
      <c r="B29" s="1"/>
      <c r="C29" s="2"/>
      <c r="D29" s="3"/>
      <c r="E29" s="3"/>
      <c r="F29" s="3"/>
      <c r="G29" s="3"/>
      <c r="H29" s="32"/>
    </row>
    <row r="30" spans="1:8" s="46" customFormat="1" ht="57">
      <c r="A30" s="56" t="s">
        <v>53</v>
      </c>
      <c r="B30" s="57"/>
      <c r="C30" s="40"/>
      <c r="D30" s="44">
        <v>4092.3</v>
      </c>
      <c r="E30" s="41">
        <v>1</v>
      </c>
      <c r="F30" s="41">
        <v>1</v>
      </c>
      <c r="G30" s="45">
        <f>D30*E30*F30</f>
        <v>4092.3</v>
      </c>
      <c r="H30" s="42" t="s">
        <v>52</v>
      </c>
    </row>
    <row r="31" spans="1:8" s="14" customFormat="1">
      <c r="A31" s="58" t="s">
        <v>29</v>
      </c>
      <c r="B31" s="59"/>
      <c r="C31" s="59"/>
      <c r="D31" s="59"/>
      <c r="E31" s="59"/>
      <c r="F31" s="59"/>
      <c r="G31" s="39">
        <f>SUM(G7:G30)</f>
        <v>59758.3</v>
      </c>
      <c r="H31" s="37"/>
    </row>
    <row r="32" spans="1:8" s="14" customFormat="1">
      <c r="A32" s="54" t="s">
        <v>30</v>
      </c>
      <c r="B32" s="55"/>
      <c r="C32" s="55"/>
      <c r="D32" s="55"/>
      <c r="E32" s="55"/>
      <c r="F32" s="55"/>
      <c r="G32" s="39">
        <f>G31*0.1</f>
        <v>5975.8300000000008</v>
      </c>
      <c r="H32" s="37"/>
    </row>
    <row r="33" spans="1:8" s="14" customFormat="1">
      <c r="A33" s="54" t="s">
        <v>54</v>
      </c>
      <c r="B33" s="55"/>
      <c r="C33" s="55"/>
      <c r="D33" s="55"/>
      <c r="E33" s="55"/>
      <c r="F33" s="55"/>
      <c r="G33" s="39">
        <f>(G31+G32)*0.06</f>
        <v>3944.0478000000003</v>
      </c>
      <c r="H33" s="37"/>
    </row>
    <row r="34" spans="1:8" s="14" customFormat="1" ht="15">
      <c r="A34" s="48" t="s">
        <v>31</v>
      </c>
      <c r="B34" s="49"/>
      <c r="C34" s="49"/>
      <c r="D34" s="49"/>
      <c r="E34" s="49"/>
      <c r="F34" s="49"/>
      <c r="G34" s="47">
        <f>SUM(G31:G33)</f>
        <v>69678.177800000005</v>
      </c>
      <c r="H34" s="38"/>
    </row>
  </sheetData>
  <mergeCells count="24">
    <mergeCell ref="A30:B30"/>
    <mergeCell ref="A26:B26"/>
    <mergeCell ref="A22:B22"/>
    <mergeCell ref="A20:B20"/>
    <mergeCell ref="A1:C1"/>
    <mergeCell ref="B2:E2"/>
    <mergeCell ref="A5:B5"/>
    <mergeCell ref="A6:H6"/>
    <mergeCell ref="A7:A10"/>
    <mergeCell ref="B8:B10"/>
    <mergeCell ref="A15:A17"/>
    <mergeCell ref="B15:B17"/>
    <mergeCell ref="B11:B13"/>
    <mergeCell ref="A11:A13"/>
    <mergeCell ref="A34:F34"/>
    <mergeCell ref="A24:B24"/>
    <mergeCell ref="A19:B19"/>
    <mergeCell ref="A21:B21"/>
    <mergeCell ref="A23:B23"/>
    <mergeCell ref="A33:F33"/>
    <mergeCell ref="A25:B25"/>
    <mergeCell ref="A28:B28"/>
    <mergeCell ref="A31:F31"/>
    <mergeCell ref="A32:F3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GL6</vt:lpstr>
      <vt:lpstr>'GL6'!Print_Area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2017-12-14T07:12:50Z</dcterms:modified>
</cp:coreProperties>
</file>