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4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<sst xmlns="http://schemas.openxmlformats.org/spreadsheetml/2006/main" count="119" uniqueCount="94">
  <si>
    <t>【借款报销单】</t>
  </si>
  <si>
    <t>团号：HMQA-190108-BAK712</t>
  </si>
  <si>
    <t>会议日期：2019/01/08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</si>
  <si>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</si>
  <si>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</si>
  <si>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</si>
  <si>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</si>
  <si>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</si>
  <si>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</si>
  <si>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</si>
  <si>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</si>
  <si>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</si>
  <si>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</si>
  <si>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</si>
  <si>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</si>
  <si>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</si>
  <si>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</si>
  <si>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</si>
  <si>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</si>
  <si>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</si>
  <si>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</si>
  <si>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</si>
  <si>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</si>
  <si>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</si>
  <si>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</si>
  <si>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</si>
  <si>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</si>
  <si>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</si>
  <si>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</si>
  <si>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</si>
  <si>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</si>
  <si>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</si>
  <si>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</si>
  <si>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</si>
  <si>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</si>
  <si>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</si>
  <si>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</si>
  <si>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</si>
  <si>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</si>
  <si>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</si>
  <si>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</si>
  <si>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</si>
  <si>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</si>
  <si>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</si>
  <si>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</si>
  <si>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</si>
  <si>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</si>
  <si>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司机导游餐费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</si>
  <si>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</si>
  <si>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</si>
  <si>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</si>
  <si>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</si>
  <si>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</si>
  <si>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</si>
  <si>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</si>
  <si>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</si>
  <si>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</si>
  <si>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</si>
  <si>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</si>
  <si>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</si>
  <si>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</si>
  <si>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</si>
  <si>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</si>
  <si>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</si>
  <si>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</si>
  <si>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</si>
  <si>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</si>
  <si>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</si>
  <si>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</si>
  <si>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</si>
  <si>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</si>
  <si>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HMQA-180810-BAK711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</si>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</sst>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0.00_);[Red]\(0.00\)"/>
    <numFmt numFmtId="44" formatCode="_ &quot;￥&quot;* #,##0.00_ ;_ &quot;￥&quot;* \-#,##0.00_ ;_ &quot;￥&quot;* &quot;-&quot;??_ ;_ @_ "/>
    <numFmt numFmtId="178" formatCode="#,##0.00_);[Red]\(#,##0.00\)"/>
    <numFmt numFmtId="41" formatCode="_ * #,##0_ ;_ * \-#,##0_ ;_ * &quot;-&quot;_ ;_ @_ "/>
    <numFmt numFmtId="179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11" borderId="18" applyNumberFormat="0" applyAlignment="0" applyProtection="0">
      <alignment vertical="center"/>
    </xf>
    <xf numFmtId="0" fontId="25" fillId="11" borderId="19" applyNumberFormat="0" applyAlignment="0" applyProtection="0">
      <alignment vertical="center"/>
    </xf>
    <xf numFmtId="0" fontId="20" fillId="17" borderId="21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25" workbookViewId="0">
      <selection activeCell="I35" sqref="I35"/>
    </sheetView>
  </sheetViews>
  <sheetFormatPr defaultColWidth="9" defaultRowHeight="21" customHeight="1"/>
  <cols>
    <col min="1" max="1" width="9" style="53"/>
    <col min="2" max="2" width="16.7545454545455" customWidth="1"/>
    <col min="3" max="3" width="9" style="54"/>
    <col min="6" max="6" width="11.8181818181818"/>
    <col min="8" max="8" width="12.2545454545455" customWidth="1"/>
    <col min="9" max="9" width="27.754545454545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/>
      <c r="H8" s="65">
        <f t="shared" ref="H8:H45" si="0">F8+G8</f>
        <v>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 t="s">
        <v>28</v>
      </c>
      <c r="J23" s="92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31</v>
      </c>
      <c r="J25" s="87" t="s">
        <v>32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33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34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35</v>
      </c>
      <c r="J28" s="87" t="s">
        <v>36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37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38</v>
      </c>
      <c r="C33" s="65">
        <v>0</v>
      </c>
      <c r="D33" s="66"/>
      <c r="E33" s="65">
        <f t="shared" si="2"/>
        <v>0</v>
      </c>
      <c r="F33" s="65">
        <v>10986</v>
      </c>
      <c r="G33" s="65">
        <v>0</v>
      </c>
      <c r="H33" s="65">
        <f t="shared" si="0"/>
        <v>10986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39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10986</v>
      </c>
      <c r="G37" s="69">
        <f t="shared" ref="G37:H37" si="14">SUM(G33:G36)</f>
        <v>0</v>
      </c>
      <c r="H37" s="69">
        <f t="shared" si="14"/>
        <v>10986</v>
      </c>
      <c r="I37" s="89"/>
      <c r="J37" s="96"/>
    </row>
    <row r="38" customHeight="1" spans="1:10">
      <c r="A38" s="63">
        <v>8</v>
      </c>
      <c r="B38" s="64" t="s">
        <v>40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41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42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43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44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45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46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 t="s">
        <v>47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48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49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10986</v>
      </c>
      <c r="G53" s="69">
        <f t="shared" si="22"/>
        <v>0</v>
      </c>
      <c r="H53" s="69">
        <f t="shared" si="22"/>
        <v>10986</v>
      </c>
      <c r="I53" s="89"/>
      <c r="J53" s="97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98" t="s">
        <v>54</v>
      </c>
    </row>
    <row r="58" customHeight="1" spans="1:9">
      <c r="A58" s="80">
        <f>E53</f>
        <v>0</v>
      </c>
      <c r="B58" s="81"/>
      <c r="C58" s="81">
        <f>H53</f>
        <v>10986</v>
      </c>
      <c r="D58" s="81"/>
      <c r="E58" s="81">
        <f>F53</f>
        <v>10986</v>
      </c>
      <c r="F58" s="81"/>
      <c r="G58" s="81">
        <f>G53</f>
        <v>0</v>
      </c>
      <c r="H58" s="81"/>
      <c r="I58" s="99">
        <f>A58-C58</f>
        <v>-10986</v>
      </c>
    </row>
    <row r="60" customHeight="1" spans="1:9">
      <c r="A60" s="82" t="s">
        <v>55</v>
      </c>
      <c r="B60" s="83" t="s">
        <v>56</v>
      </c>
      <c r="C60" s="84" t="s">
        <v>57</v>
      </c>
      <c r="D60" s="82"/>
      <c r="E60" s="82" t="s">
        <v>58</v>
      </c>
      <c r="F60" s="82"/>
      <c r="G60" s="82" t="s">
        <v>59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H43" sqref="H4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61</v>
      </c>
      <c r="E5" s="6"/>
      <c r="F5" s="7" t="s">
        <v>56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2">
        <v>43322</v>
      </c>
      <c r="G7" s="11"/>
      <c r="H7" s="10" t="s">
        <v>69</v>
      </c>
      <c r="I7" s="39"/>
      <c r="J7" s="12">
        <v>43336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2"/>
      <c r="J12" s="43"/>
      <c r="K12" s="44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2"/>
      <c r="J13" s="43"/>
      <c r="K13" s="44" t="s">
        <v>83</v>
      </c>
    </row>
    <row r="14" ht="20.1" customHeight="1" spans="2:11">
      <c r="B14" s="23">
        <v>4</v>
      </c>
      <c r="C14" s="24"/>
      <c r="D14" s="27"/>
      <c r="E14" s="23" t="s">
        <v>26</v>
      </c>
      <c r="F14" s="24"/>
      <c r="G14" s="26">
        <v>0</v>
      </c>
      <c r="H14" s="26"/>
      <c r="I14" s="42"/>
      <c r="J14" s="43"/>
      <c r="K14" s="44" t="s">
        <v>84</v>
      </c>
    </row>
    <row r="15" ht="20.1" customHeight="1" spans="2:11">
      <c r="B15" s="23">
        <v>5</v>
      </c>
      <c r="C15" s="24"/>
      <c r="D15" s="25" t="s">
        <v>46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49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 t="s">
        <v>56</v>
      </c>
      <c r="E23" s="17"/>
      <c r="F23" s="17" t="s">
        <v>57</v>
      </c>
      <c r="G23" s="17" t="s">
        <v>88</v>
      </c>
      <c r="H23" s="17"/>
      <c r="I23" s="17"/>
      <c r="J23" s="17" t="s">
        <v>59</v>
      </c>
      <c r="K23" s="17"/>
    </row>
    <row r="26" ht="17.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 t="str">
        <f>F5</f>
        <v>唐诗琳</v>
      </c>
      <c r="G28" s="7"/>
      <c r="H28" s="6" t="s">
        <v>62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64</v>
      </c>
      <c r="E29" s="10"/>
      <c r="F29" s="11" t="str">
        <f>F6</f>
        <v>广州</v>
      </c>
      <c r="G29" s="11"/>
      <c r="H29" s="10" t="s">
        <v>66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68</v>
      </c>
      <c r="E30" s="10"/>
      <c r="F30" s="11">
        <f>F7</f>
        <v>43322</v>
      </c>
      <c r="G30" s="11"/>
      <c r="H30" s="10" t="s">
        <v>69</v>
      </c>
      <c r="I30" s="39"/>
      <c r="J30" s="12">
        <f>J7</f>
        <v>43336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0"/>
      <c r="J31" s="16" t="str">
        <f>J8</f>
        <v>HMQA-180810-BAK711</v>
      </c>
      <c r="K31" s="41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49</v>
      </c>
      <c r="J33" s="26"/>
      <c r="K33" s="50" t="s">
        <v>77</v>
      </c>
    </row>
    <row r="34" ht="20.1" customHeight="1" spans="2:11">
      <c r="B34" s="28">
        <v>1</v>
      </c>
      <c r="C34" s="28"/>
      <c r="D34" s="34" t="s">
        <v>65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65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49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87</v>
      </c>
      <c r="C38" s="17"/>
      <c r="D38" s="17"/>
      <c r="E38" s="17"/>
      <c r="F38" s="17" t="s">
        <v>57</v>
      </c>
      <c r="G38" s="17" t="s">
        <v>88</v>
      </c>
      <c r="H38" s="17"/>
      <c r="I38" s="17"/>
      <c r="J38" s="17" t="s">
        <v>59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2020-12-04T09:23:21Z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2052-11.1.0.9582</vt:lpwstr>
  </property>
</Properties>
</file>