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<sst xmlns="http://schemas.openxmlformats.org/spreadsheetml/2006/main" count="103" uniqueCount="83">
  <si>
    <t>【借款报销单】</t>
  </si>
  <si>
    <t>团号：HMZA-230715-QDH689</t>
  </si>
  <si>
    <t>会议日期：7.18-7.19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</si>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</sst>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70" zoomScaleNormal="70" topLeftCell="A25" workbookViewId="0">
      <selection activeCell="N26" sqref="N26"/>
    </sheetView>
  </sheetViews>
  <sheetFormatPr defaultColWidth="9" defaultRowHeight="21" customHeight="1"/>
  <cols>
    <col min="1" max="1" width="9" style="58"/>
    <col min="2" max="2" width="16.6636363636364" customWidth="1"/>
    <col min="3" max="3" width="12.4545454545455" style="59" customWidth="1"/>
    <col min="4" max="4" width="12.4545454545455" customWidth="1"/>
    <col min="5" max="5" width="12.8545454545455" customWidth="1"/>
    <col min="6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7" si="0">F8+G8</f>
        <v>0</v>
      </c>
      <c r="I8" s="94"/>
      <c r="J8" s="95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4"/>
      <c r="J9" s="96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4"/>
      <c r="J10" s="96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4"/>
      <c r="J11" s="96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4"/>
      <c r="J12" s="96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7"/>
      <c r="J13" s="98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 t="shared" si="0"/>
        <v>0</v>
      </c>
      <c r="I14" s="94"/>
      <c r="J14" s="95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2">F15+G15</f>
        <v>0</v>
      </c>
      <c r="I15" s="94"/>
      <c r="J15" s="96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7"/>
      <c r="J16" s="98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 t="shared" si="0"/>
        <v>0</v>
      </c>
      <c r="I17" s="94"/>
      <c r="J17" s="99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4"/>
      <c r="J18" s="100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4"/>
      <c r="J19" s="100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4"/>
      <c r="J20" s="100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3">SUM(D17)</f>
        <v>0</v>
      </c>
      <c r="E21" s="74">
        <f t="shared" si="3"/>
        <v>0</v>
      </c>
      <c r="F21" s="74">
        <f>SUM(F17:F20)</f>
        <v>0</v>
      </c>
      <c r="G21" s="74">
        <f t="shared" ref="G21:H21" si="4">SUM(G17:G20)</f>
        <v>0</v>
      </c>
      <c r="H21" s="74">
        <f t="shared" si="4"/>
        <v>0</v>
      </c>
      <c r="I21" s="97"/>
      <c r="J21" s="101"/>
    </row>
    <row r="22" customHeight="1" spans="1:10">
      <c r="A22" s="68">
        <v>4</v>
      </c>
      <c r="B22" s="69" t="s">
        <v>24</v>
      </c>
      <c r="C22" s="70">
        <v>50000</v>
      </c>
      <c r="D22" s="71">
        <v>1</v>
      </c>
      <c r="E22" s="70">
        <f>C22*D22</f>
        <v>50000</v>
      </c>
      <c r="F22" s="70">
        <v>0</v>
      </c>
      <c r="G22" s="70">
        <v>0</v>
      </c>
      <c r="H22" s="70">
        <f t="shared" si="0"/>
        <v>0</v>
      </c>
      <c r="I22" s="94"/>
      <c r="J22" s="99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4"/>
      <c r="J23" s="100"/>
    </row>
    <row r="24" s="57" customFormat="1" customHeight="1" spans="1:10">
      <c r="A24" s="72"/>
      <c r="B24" s="73" t="s">
        <v>26</v>
      </c>
      <c r="C24" s="74">
        <f>SUM(C22)</f>
        <v>50000</v>
      </c>
      <c r="D24" s="74">
        <f t="shared" ref="D24:E24" si="5">SUM(D22)</f>
        <v>1</v>
      </c>
      <c r="E24" s="74">
        <f t="shared" si="5"/>
        <v>50000</v>
      </c>
      <c r="F24" s="74">
        <f>SUM(F22:F23)</f>
        <v>0</v>
      </c>
      <c r="G24" s="74">
        <f t="shared" ref="G24:H24" si="6">SUM(G22:G23)</f>
        <v>0</v>
      </c>
      <c r="H24" s="74">
        <f t="shared" si="6"/>
        <v>0</v>
      </c>
      <c r="I24" s="97"/>
      <c r="J24" s="101"/>
    </row>
    <row r="25" customHeight="1" spans="1:10">
      <c r="A25" s="75">
        <v>5</v>
      </c>
      <c r="B25" s="76" t="s">
        <v>27</v>
      </c>
      <c r="C25" s="77">
        <v>10000</v>
      </c>
      <c r="D25" s="77">
        <v>1</v>
      </c>
      <c r="E25" s="70">
        <f>C25*D25</f>
        <v>10000</v>
      </c>
      <c r="F25" s="70">
        <v>0</v>
      </c>
      <c r="G25" s="70">
        <v>0</v>
      </c>
      <c r="H25" s="81">
        <v>0</v>
      </c>
      <c r="I25" s="94"/>
      <c r="J25" s="95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4"/>
      <c r="J26" s="96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4"/>
      <c r="J27" s="96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4"/>
      <c r="J28" s="96"/>
    </row>
    <row r="29" s="57" customFormat="1" customHeight="1" spans="1:10">
      <c r="A29" s="72"/>
      <c r="B29" s="73" t="s">
        <v>29</v>
      </c>
      <c r="C29" s="74">
        <f>SUM(C25)</f>
        <v>10000</v>
      </c>
      <c r="D29" s="74">
        <f>SUM(D25)</f>
        <v>1</v>
      </c>
      <c r="E29" s="74">
        <f>SUM(E25:E28)</f>
        <v>10000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7"/>
      <c r="J29" s="98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4"/>
      <c r="J30" s="95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4"/>
      <c r="J31" s="100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4"/>
      <c r="J32" s="100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4"/>
      <c r="J33" s="100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7">SUM(D30)</f>
        <v>0</v>
      </c>
      <c r="E34" s="74">
        <f t="shared" si="7"/>
        <v>0</v>
      </c>
      <c r="F34" s="74">
        <f>SUM(F30:F33)</f>
        <v>0</v>
      </c>
      <c r="G34" s="74">
        <f t="shared" ref="G34:H34" si="8">SUM(G30:G33)</f>
        <v>0</v>
      </c>
      <c r="H34" s="74">
        <f t="shared" si="8"/>
        <v>0</v>
      </c>
      <c r="I34" s="97"/>
      <c r="J34" s="101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>C35*D35</f>
        <v>0</v>
      </c>
      <c r="F35" s="70">
        <v>0</v>
      </c>
      <c r="G35" s="70">
        <v>0</v>
      </c>
      <c r="H35" s="70">
        <f t="shared" si="0"/>
        <v>0</v>
      </c>
      <c r="I35" s="94"/>
      <c r="J35" s="102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4"/>
      <c r="J36" s="103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4"/>
      <c r="J37" s="103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4"/>
      <c r="J38" s="103"/>
    </row>
    <row r="39" s="57" customFormat="1" customHeight="1" spans="1:10">
      <c r="A39" s="72"/>
      <c r="B39" s="73" t="s">
        <v>34</v>
      </c>
      <c r="C39" s="74">
        <f>SUM(C35)</f>
        <v>0</v>
      </c>
      <c r="D39" s="74">
        <f t="shared" ref="D39:E39" si="9">SUM(D35)</f>
        <v>0</v>
      </c>
      <c r="E39" s="74">
        <f t="shared" si="9"/>
        <v>0</v>
      </c>
      <c r="F39" s="74">
        <f>SUM(F35:F38)</f>
        <v>0</v>
      </c>
      <c r="G39" s="74">
        <f t="shared" ref="G39:H39" si="10">SUM(G35:G38)</f>
        <v>0</v>
      </c>
      <c r="H39" s="74">
        <f t="shared" si="10"/>
        <v>0</v>
      </c>
      <c r="I39" s="97"/>
      <c r="J39" s="104"/>
    </row>
    <row r="40" customHeight="1" spans="1:10">
      <c r="A40" s="68">
        <v>8</v>
      </c>
      <c r="B40" s="69" t="s">
        <v>35</v>
      </c>
      <c r="C40" s="70">
        <v>0</v>
      </c>
      <c r="D40" s="71"/>
      <c r="E40" s="70">
        <f>C40*D40</f>
        <v>0</v>
      </c>
      <c r="F40" s="70">
        <v>0</v>
      </c>
      <c r="G40" s="70">
        <v>0</v>
      </c>
      <c r="H40" s="70">
        <f t="shared" si="0"/>
        <v>0</v>
      </c>
      <c r="I40" s="94"/>
      <c r="J40" s="99" t="s">
        <v>36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4"/>
      <c r="J41" s="100"/>
    </row>
    <row r="42" s="57" customFormat="1" customHeight="1" spans="1:10">
      <c r="A42" s="72"/>
      <c r="B42" s="73" t="s">
        <v>37</v>
      </c>
      <c r="C42" s="74">
        <f>SUM(C40)</f>
        <v>0</v>
      </c>
      <c r="D42" s="74">
        <f t="shared" ref="D42:E42" si="11">SUM(D40)</f>
        <v>0</v>
      </c>
      <c r="E42" s="74">
        <f t="shared" si="11"/>
        <v>0</v>
      </c>
      <c r="F42" s="74">
        <f>SUM(F40:F41)</f>
        <v>0</v>
      </c>
      <c r="G42" s="74">
        <f t="shared" ref="G42:H42" si="12">SUM(G40:G41)</f>
        <v>0</v>
      </c>
      <c r="H42" s="74">
        <f t="shared" si="12"/>
        <v>0</v>
      </c>
      <c r="I42" s="97"/>
      <c r="J42" s="101"/>
    </row>
    <row r="43" customHeight="1" spans="1:10">
      <c r="A43" s="68">
        <v>9</v>
      </c>
      <c r="B43" s="69" t="s">
        <v>38</v>
      </c>
      <c r="C43" s="70">
        <v>0</v>
      </c>
      <c r="D43" s="71"/>
      <c r="E43" s="70">
        <f>C43*D43</f>
        <v>0</v>
      </c>
      <c r="F43" s="70">
        <v>0</v>
      </c>
      <c r="G43" s="70">
        <v>0</v>
      </c>
      <c r="H43" s="70">
        <f t="shared" si="0"/>
        <v>0</v>
      </c>
      <c r="I43" s="94"/>
      <c r="J43" s="95" t="s">
        <v>39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4"/>
      <c r="J45" s="96"/>
    </row>
    <row r="46" s="57" customFormat="1" customHeight="1" spans="1:10">
      <c r="A46" s="72"/>
      <c r="B46" s="73" t="s">
        <v>40</v>
      </c>
      <c r="C46" s="74">
        <f>SUM(C43)</f>
        <v>0</v>
      </c>
      <c r="D46" s="74">
        <f t="shared" ref="D46:E46" si="13">SUM(D43)</f>
        <v>0</v>
      </c>
      <c r="E46" s="74">
        <f t="shared" si="13"/>
        <v>0</v>
      </c>
      <c r="F46" s="74">
        <f>SUM(F43:F45)</f>
        <v>0</v>
      </c>
      <c r="G46" s="74">
        <f t="shared" ref="G46:H46" si="14">SUM(G43:G45)</f>
        <v>0</v>
      </c>
      <c r="H46" s="74">
        <f t="shared" si="14"/>
        <v>0</v>
      </c>
      <c r="I46" s="97"/>
      <c r="J46" s="98"/>
    </row>
    <row r="47" customHeight="1" spans="1:10">
      <c r="A47" s="75">
        <v>10</v>
      </c>
      <c r="B47" s="69" t="s">
        <v>41</v>
      </c>
      <c r="C47" s="70">
        <v>0</v>
      </c>
      <c r="D47" s="71"/>
      <c r="E47" s="70">
        <f>C47*D47</f>
        <v>0</v>
      </c>
      <c r="F47" s="70">
        <v>0</v>
      </c>
      <c r="G47" s="70">
        <v>0</v>
      </c>
      <c r="H47" s="70">
        <f t="shared" si="0"/>
        <v>0</v>
      </c>
      <c r="I47" s="94"/>
      <c r="J47" s="102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ref="H48:H53" si="15">F48+G48</f>
        <v>0</v>
      </c>
      <c r="I48" s="94"/>
      <c r="J48" s="103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f t="shared" si="15"/>
        <v>0</v>
      </c>
      <c r="I49" s="94"/>
      <c r="J49" s="103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f t="shared" si="15"/>
        <v>0</v>
      </c>
      <c r="I50" s="94"/>
      <c r="J50" s="103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f t="shared" si="15"/>
        <v>0</v>
      </c>
      <c r="I51" s="94"/>
      <c r="J51" s="103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f t="shared" si="15"/>
        <v>0</v>
      </c>
      <c r="I52" s="94"/>
      <c r="J52" s="103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15"/>
        <v>0</v>
      </c>
      <c r="I53" s="94"/>
      <c r="J53" s="103"/>
    </row>
    <row r="54" s="57" customFormat="1" customHeight="1" spans="1:10">
      <c r="A54" s="72"/>
      <c r="B54" s="73" t="s">
        <v>42</v>
      </c>
      <c r="C54" s="74">
        <f>SUM(C47)</f>
        <v>0</v>
      </c>
      <c r="D54" s="74">
        <f t="shared" ref="D54:E54" si="16">SUM(D47)</f>
        <v>0</v>
      </c>
      <c r="E54" s="74">
        <f t="shared" si="16"/>
        <v>0</v>
      </c>
      <c r="F54" s="74">
        <f>SUM(F47:F53)</f>
        <v>0</v>
      </c>
      <c r="G54" s="74">
        <f t="shared" ref="G54:H54" si="17">SUM(G47:G53)</f>
        <v>0</v>
      </c>
      <c r="H54" s="74">
        <f t="shared" si="17"/>
        <v>0</v>
      </c>
      <c r="I54" s="97"/>
      <c r="J54" s="104"/>
    </row>
    <row r="55" customHeight="1" spans="1:10">
      <c r="A55" s="72"/>
      <c r="B55" s="73" t="s">
        <v>43</v>
      </c>
      <c r="C55" s="74">
        <f t="shared" ref="C55:H55" si="18">SUM(C54,C46,C42,C39,C34,C29,C24,C21,C16,C13)</f>
        <v>60000</v>
      </c>
      <c r="D55" s="74">
        <f t="shared" si="18"/>
        <v>2</v>
      </c>
      <c r="E55" s="74">
        <f t="shared" si="18"/>
        <v>60000</v>
      </c>
      <c r="F55" s="74">
        <f t="shared" si="18"/>
        <v>0</v>
      </c>
      <c r="G55" s="74">
        <f t="shared" si="18"/>
        <v>0</v>
      </c>
      <c r="H55" s="74">
        <f t="shared" si="18"/>
        <v>0</v>
      </c>
      <c r="I55" s="97"/>
      <c r="J55" s="105"/>
    </row>
    <row r="59" customHeight="1" spans="1:9">
      <c r="A59" s="85" t="s">
        <v>44</v>
      </c>
      <c r="B59" s="86"/>
      <c r="C59" s="87" t="s">
        <v>45</v>
      </c>
      <c r="D59" s="87"/>
      <c r="E59" s="87" t="s">
        <v>46</v>
      </c>
      <c r="F59" s="87"/>
      <c r="G59" s="87" t="s">
        <v>47</v>
      </c>
      <c r="H59" s="87"/>
      <c r="I59" s="106" t="s">
        <v>48</v>
      </c>
    </row>
    <row r="60" customHeight="1" spans="1:9">
      <c r="A60" s="88">
        <f>E55</f>
        <v>60000</v>
      </c>
      <c r="B60" s="89"/>
      <c r="C60" s="89">
        <f>H55</f>
        <v>0</v>
      </c>
      <c r="D60" s="89"/>
      <c r="E60" s="89">
        <f>F55</f>
        <v>0</v>
      </c>
      <c r="F60" s="89"/>
      <c r="G60" s="89">
        <f>G55</f>
        <v>0</v>
      </c>
      <c r="H60" s="89"/>
      <c r="I60" s="107">
        <f>A60-C60</f>
        <v>60000</v>
      </c>
    </row>
    <row r="62" customHeight="1" spans="1:9">
      <c r="A62" s="90" t="s">
        <v>49</v>
      </c>
      <c r="B62" s="91"/>
      <c r="C62" s="92" t="s">
        <v>50</v>
      </c>
      <c r="D62" s="90"/>
      <c r="E62" s="90" t="s">
        <v>51</v>
      </c>
      <c r="F62" s="90"/>
      <c r="G62" s="90" t="s">
        <v>52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topLeftCell="A6" workbookViewId="0">
      <selection activeCell="J6" sqref="J6:K6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41"/>
    </row>
    <row r="6" ht="20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42"/>
    </row>
    <row r="7" ht="20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60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" customHeight="1" spans="2:11">
      <c r="B11" s="22">
        <v>1</v>
      </c>
      <c r="C11" s="23"/>
      <c r="D11" s="24" t="s">
        <v>67</v>
      </c>
      <c r="E11" s="25" t="s">
        <v>68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69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70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71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72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43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64</v>
      </c>
      <c r="C32" s="21"/>
      <c r="D32" s="21"/>
      <c r="E32" s="21"/>
      <c r="F32" s="21"/>
      <c r="G32" s="21" t="s">
        <v>73</v>
      </c>
      <c r="H32" s="21"/>
      <c r="I32" s="21"/>
      <c r="J32" s="21"/>
      <c r="K32" s="21" t="s">
        <v>74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75</v>
      </c>
      <c r="C35" s="16"/>
      <c r="D35" s="16" t="s">
        <v>76</v>
      </c>
      <c r="E35" s="16"/>
      <c r="F35" s="16" t="s">
        <v>50</v>
      </c>
      <c r="G35" s="16" t="s">
        <v>77</v>
      </c>
      <c r="H35" s="16"/>
      <c r="I35" s="16"/>
      <c r="J35" s="16" t="s">
        <v>52</v>
      </c>
      <c r="K35" s="16"/>
    </row>
    <row r="38" ht="17.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>
        <f>F5</f>
        <v>0</v>
      </c>
      <c r="G40" s="7"/>
      <c r="H40" s="6" t="s">
        <v>55</v>
      </c>
      <c r="I40" s="5"/>
      <c r="J40" s="7">
        <f>J5</f>
        <v>0</v>
      </c>
      <c r="K40" s="41"/>
    </row>
    <row r="41" ht="20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42"/>
    </row>
    <row r="42" ht="20" customHeight="1" spans="2:11">
      <c r="B42" s="8"/>
      <c r="C42" s="9"/>
      <c r="D42" s="10" t="s">
        <v>58</v>
      </c>
      <c r="E42" s="10"/>
      <c r="F42" s="11"/>
      <c r="G42" s="11"/>
      <c r="H42" s="10" t="s">
        <v>59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60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79</v>
      </c>
      <c r="E45" s="33" t="s">
        <v>80</v>
      </c>
      <c r="F45" s="33"/>
      <c r="G45" s="27" t="s">
        <v>81</v>
      </c>
      <c r="H45" s="27" t="s">
        <v>82</v>
      </c>
      <c r="I45" s="27" t="s">
        <v>43</v>
      </c>
      <c r="J45" s="27"/>
      <c r="K45" s="55" t="s">
        <v>66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43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75</v>
      </c>
      <c r="C49" s="16"/>
      <c r="D49" s="16"/>
      <c r="E49" s="16"/>
      <c r="F49" s="16" t="s">
        <v>50</v>
      </c>
      <c r="G49" s="16" t="s">
        <v>77</v>
      </c>
      <c r="H49" s="16"/>
      <c r="I49" s="16"/>
      <c r="J49" s="16" t="s">
        <v>52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盅约壮才瘫</cp:lastModifiedBy>
  <dcterms:created xsi:type="dcterms:W3CDTF">2014-04-15T08:52:00Z</dcterms:created>
  <cp:lastPrinted>2019-05-27T07:18:00Z</cp:lastPrinted>
  <dcterms:modified xsi:type="dcterms:W3CDTF">2023-07-16T09:36:21Z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E8FA075995214D03BD1026DAC9FE326A_13</vt:lpwstr>
  </property>
</Properties>
</file>