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3月\"/>
    </mc:Choice>
  </mc:AlternateContent>
  <xr:revisionPtr revIDLastSave="0" documentId="13_ncr:1_{54A16231-5415-46AD-AAC2-EBB9829B26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53" i="3" l="1"/>
  <c r="H52" i="3"/>
  <c r="H46" i="3"/>
  <c r="H37" i="2" l="1"/>
  <c r="I36" i="2"/>
  <c r="I35" i="2"/>
  <c r="I34" i="2"/>
  <c r="I37" i="2" s="1"/>
  <c r="I18" i="2"/>
  <c r="G21" i="2" s="1"/>
  <c r="H18" i="2"/>
  <c r="B21" i="2" s="1"/>
  <c r="K21" i="2" s="1"/>
  <c r="G18" i="2"/>
  <c r="G55" i="3"/>
  <c r="D55" i="3"/>
  <c r="C55" i="3"/>
  <c r="H54" i="3"/>
  <c r="H51" i="3"/>
  <c r="H50" i="3"/>
  <c r="H49" i="3"/>
  <c r="H48" i="3"/>
  <c r="H45" i="3"/>
  <c r="E45" i="3"/>
  <c r="E55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7" i="3" l="1"/>
  <c r="F55" i="3"/>
  <c r="F56" i="3" s="1"/>
  <c r="E61" i="3" s="1"/>
  <c r="H13" i="3"/>
  <c r="H16" i="3"/>
  <c r="H40" i="3"/>
  <c r="G56" i="3"/>
  <c r="G61" i="3" s="1"/>
  <c r="H44" i="3"/>
  <c r="D56" i="3"/>
  <c r="H21" i="3"/>
  <c r="H24" i="3"/>
  <c r="H32" i="3"/>
  <c r="H37" i="3"/>
  <c r="C56" i="3"/>
  <c r="E56" i="3"/>
  <c r="A61" i="3" s="1"/>
  <c r="H47" i="3"/>
  <c r="H55" i="3" s="1"/>
  <c r="H56" i="3" l="1"/>
  <c r="C61" i="3" s="1"/>
  <c r="I61" i="3" s="1"/>
</calcChain>
</file>

<file path=xl/sharedStrings.xml><?xml version="1.0" encoding="utf-8"?>
<sst xmlns="http://schemas.openxmlformats.org/spreadsheetml/2006/main" count="115" uniqueCount="94">
  <si>
    <t>【借款报销单】</t>
  </si>
  <si>
    <t xml:space="preserve">团号：HMEA-230301-ZJT854
</t>
  </si>
  <si>
    <t>会议日期：2023年3月-23年4月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</si>
  <si>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</si>
  <si>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</si>
  <si>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</si>
  <si>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</si>
  <si>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</si>
  <si>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</si>
  <si>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</si>
  <si>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</si>
  <si>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</si>
  <si>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</si>
  <si>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</si>
  <si>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</si>
  <si>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</si>
  <si>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</si>
  <si>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</si>
  <si>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</si>
  <si>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</si>
  <si>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</si>
  <si>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</si>
  <si>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</si>
  <si>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</si>
  <si>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</si>
  <si>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</si>
  <si>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</si>
  <si>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</si>
  <si>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</si>
  <si>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</si>
  <si>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</si>
  <si>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</si>
  <si>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</si>
  <si>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</si>
  <si>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</si>
  <si>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</si>
  <si>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</si>
  <si>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</si>
  <si>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</si>
  <si>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</si>
  <si>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</si>
  <si>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</si>
  <si>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韩国签证费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</si>
  <si>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</si>
  <si>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</si>
  <si>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</si>
  <si>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</si>
  <si>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</si>
  <si>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</si>
  <si>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</si>
  <si>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</si>
  <si>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</si>
  <si>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</si>
  <si>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</si>
  <si>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</si>
  <si>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</si>
  <si>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</si>
  <si>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</si>
  <si>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</si>
  <si>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</si>
  <si>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</si>
  <si>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</si>
  <si>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</si>
  <si>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</si>
  <si>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</si>
  <si>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</si>
  <si>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</si>
  <si>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</si>
  <si>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</si>
  <si>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</si>
  <si>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</si>
  <si>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</si>
  <si>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</si>
  <si>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</si>
  <si>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</si>
  <si>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</si>
  <si>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</si>
  <si>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</si>
  <si>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</si>
  <si>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</si>
  <si>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</si>
  <si>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</si>
  <si>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</si>
  <si>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</si>
  <si>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</si>
  <si>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爱尔兰签证费740*8=5920</t>
    <phoneticPr fontId="12" type="noConversion"/>
  </si>
  <si>
    <t>法国签证费（594*25=14850）</t>
    <phoneticPr fontId="12" type="noConversion"/>
  </si>
  <si>
    <t>美国签证费（1120*52=58240）</t>
    <phoneticPr fontId="12" type="noConversion"/>
  </si>
  <si>
    <t>西班牙签证费（589*18=10602）</t>
    <phoneticPr fontId="12" type="noConversion"/>
  </si>
  <si>
    <t>希腊签证费（592*2=1184）</t>
    <phoneticPr fontId="12" type="noConversion"/>
  </si>
  <si>
    <t>英国签证费</t>
    <phoneticPr fontId="12" type="noConversion"/>
  </si>
  <si>
    <t>印尼落地签</t>
    <phoneticPr fontId="12" type="noConversion"/>
  </si>
  <si>
    <t>巴西签证费（920*14人）</t>
    <phoneticPr fontId="12" type="noConversion"/>
  </si>
  <si>
    <t xml:space="preserve">新加坡签证费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</si>
</sst>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3" fillId="3" borderId="8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0" fillId="3" borderId="8" xfId="0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0490" y="19050"/>
          <a:ext cx="122745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2" workbookViewId="0">
      <selection activeCell="J45" sqref="J45:J55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3.88671875" style="29" customWidth="1"/>
    <col min="5" max="5" width="13.44140625" customWidth="1"/>
    <col min="6" max="6" width="14.44140625" customWidth="1"/>
    <col min="8" max="8" width="14.5546875" customWidth="1"/>
    <col min="9" max="9" width="31.3320312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H4" s="75" t="s">
        <v>1</v>
      </c>
      <c r="I4" s="76"/>
      <c r="J4" s="76" t="s">
        <v>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3</v>
      </c>
      <c r="B6" s="64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64" t="s">
        <v>7</v>
      </c>
    </row>
    <row r="7" spans="1:12" ht="21" customHeight="1" x14ac:dyDescent="0.25">
      <c r="A7" s="59"/>
      <c r="B7" s="64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4"/>
    </row>
    <row r="8" spans="1:12" ht="21" customHeight="1" x14ac:dyDescent="0.25">
      <c r="A8" s="60">
        <v>1</v>
      </c>
      <c r="B8" s="54" t="s">
        <v>15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1"/>
      <c r="J8" s="69" t="s">
        <v>16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1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1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1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1"/>
      <c r="J12" s="70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71"/>
    </row>
    <row r="14" spans="1:12" ht="21" customHeight="1" x14ac:dyDescent="0.25">
      <c r="A14" s="61">
        <v>2</v>
      </c>
      <c r="B14" s="55" t="s">
        <v>18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69" t="s">
        <v>19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1"/>
      <c r="J15" s="70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1"/>
    </row>
    <row r="17" spans="1:10" ht="21" customHeight="1" x14ac:dyDescent="0.25">
      <c r="A17" s="60">
        <v>3</v>
      </c>
      <c r="B17" s="54" t="s">
        <v>21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8" t="s">
        <v>22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1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1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1"/>
      <c r="J20" s="79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80"/>
    </row>
    <row r="22" spans="1:10" ht="21" customHeight="1" x14ac:dyDescent="0.25">
      <c r="A22" s="60">
        <v>4</v>
      </c>
      <c r="B22" s="54" t="s">
        <v>24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8" t="s">
        <v>25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1"/>
      <c r="J23" s="79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80"/>
    </row>
    <row r="25" spans="1:10" ht="21" customHeight="1" x14ac:dyDescent="0.25">
      <c r="A25" s="61">
        <v>5</v>
      </c>
      <c r="B25" s="55" t="s">
        <v>27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1"/>
      <c r="J25" s="69" t="s">
        <v>28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1"/>
      <c r="J26" s="70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71"/>
    </row>
    <row r="28" spans="1:10" ht="21" customHeight="1" x14ac:dyDescent="0.25">
      <c r="A28" s="60">
        <v>6</v>
      </c>
      <c r="B28" s="54" t="s">
        <v>30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69" t="s">
        <v>31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1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1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1"/>
      <c r="J31" s="79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80"/>
    </row>
    <row r="33" spans="1:10" ht="21" customHeight="1" x14ac:dyDescent="0.25">
      <c r="A33" s="60">
        <v>7</v>
      </c>
      <c r="B33" s="54" t="s">
        <v>33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1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1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1"/>
      <c r="J36" s="73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74"/>
    </row>
    <row r="38" spans="1:10" ht="21" customHeight="1" x14ac:dyDescent="0.25">
      <c r="A38" s="60">
        <v>8</v>
      </c>
      <c r="B38" s="54" t="s">
        <v>35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78" t="s">
        <v>36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1"/>
      <c r="J39" s="79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80"/>
    </row>
    <row r="41" spans="1:10" ht="21" customHeight="1" x14ac:dyDescent="0.25">
      <c r="A41" s="60">
        <v>9</v>
      </c>
      <c r="B41" s="54" t="s">
        <v>38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69" t="s">
        <v>39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1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1"/>
      <c r="J43" s="70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71"/>
    </row>
    <row r="45" spans="1:10" ht="21" customHeight="1" x14ac:dyDescent="0.25">
      <c r="A45" s="61">
        <v>10</v>
      </c>
      <c r="B45" s="54" t="s">
        <v>41</v>
      </c>
      <c r="C45" s="65">
        <v>200000</v>
      </c>
      <c r="D45" s="68">
        <v>1</v>
      </c>
      <c r="E45" s="65">
        <f t="shared" si="2"/>
        <v>200000</v>
      </c>
      <c r="F45" s="46">
        <v>12880</v>
      </c>
      <c r="G45" s="46">
        <v>0</v>
      </c>
      <c r="H45" s="46">
        <f t="shared" si="0"/>
        <v>12880</v>
      </c>
      <c r="I45" s="47" t="s">
        <v>92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46">
        <v>5920</v>
      </c>
      <c r="G46" s="46">
        <v>0</v>
      </c>
      <c r="H46" s="46">
        <f t="shared" si="0"/>
        <v>5920</v>
      </c>
      <c r="I46" s="47" t="s">
        <v>85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46">
        <v>14850</v>
      </c>
      <c r="G47" s="46">
        <v>0</v>
      </c>
      <c r="H47" s="46">
        <f t="shared" ref="H47:H54" si="19">F47+G47</f>
        <v>14850</v>
      </c>
      <c r="I47" s="47" t="s">
        <v>86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46">
        <v>1400</v>
      </c>
      <c r="G48" s="46">
        <v>0</v>
      </c>
      <c r="H48" s="46">
        <f t="shared" si="19"/>
        <v>1400</v>
      </c>
      <c r="I48" s="103" t="s">
        <v>42</v>
      </c>
      <c r="J48" s="73"/>
    </row>
    <row r="49" spans="1:10" ht="21" customHeight="1" x14ac:dyDescent="0.25">
      <c r="A49" s="63"/>
      <c r="B49" s="54"/>
      <c r="C49" s="65"/>
      <c r="D49" s="68"/>
      <c r="E49" s="65"/>
      <c r="F49" s="46">
        <v>58240</v>
      </c>
      <c r="G49" s="46">
        <v>0</v>
      </c>
      <c r="H49" s="46">
        <f t="shared" si="19"/>
        <v>58240</v>
      </c>
      <c r="I49" s="47" t="s">
        <v>87</v>
      </c>
      <c r="J49" s="73"/>
    </row>
    <row r="50" spans="1:10" ht="21" customHeight="1" x14ac:dyDescent="0.25">
      <c r="A50" s="63"/>
      <c r="B50" s="54"/>
      <c r="C50" s="65"/>
      <c r="D50" s="68"/>
      <c r="E50" s="65"/>
      <c r="F50" s="46">
        <v>10602</v>
      </c>
      <c r="G50" s="46">
        <v>0</v>
      </c>
      <c r="H50" s="46">
        <f t="shared" si="19"/>
        <v>10602</v>
      </c>
      <c r="I50" s="47" t="s">
        <v>88</v>
      </c>
      <c r="J50" s="73"/>
    </row>
    <row r="51" spans="1:10" ht="21" customHeight="1" x14ac:dyDescent="0.25">
      <c r="A51" s="63"/>
      <c r="B51" s="54"/>
      <c r="C51" s="65"/>
      <c r="D51" s="68"/>
      <c r="E51" s="65"/>
      <c r="F51" s="46">
        <v>1184</v>
      </c>
      <c r="G51" s="46">
        <v>0</v>
      </c>
      <c r="H51" s="46">
        <f t="shared" si="19"/>
        <v>1184</v>
      </c>
      <c r="I51" s="47" t="s">
        <v>89</v>
      </c>
      <c r="J51" s="73"/>
    </row>
    <row r="52" spans="1:10" ht="21" customHeight="1" x14ac:dyDescent="0.25">
      <c r="A52" s="63"/>
      <c r="B52" s="54"/>
      <c r="C52" s="65"/>
      <c r="D52" s="68"/>
      <c r="E52" s="65"/>
      <c r="F52" s="46">
        <v>469.09500000000003</v>
      </c>
      <c r="G52" s="46">
        <v>0</v>
      </c>
      <c r="H52" s="46">
        <f t="shared" si="19"/>
        <v>469.09500000000003</v>
      </c>
      <c r="I52" s="47" t="s">
        <v>93</v>
      </c>
      <c r="J52" s="73"/>
    </row>
    <row r="53" spans="1:10" ht="21" customHeight="1" x14ac:dyDescent="0.25">
      <c r="A53" s="63"/>
      <c r="B53" s="54"/>
      <c r="C53" s="65"/>
      <c r="D53" s="68"/>
      <c r="E53" s="65"/>
      <c r="F53" s="46">
        <v>23458</v>
      </c>
      <c r="G53" s="46">
        <v>0</v>
      </c>
      <c r="H53" s="46">
        <f t="shared" si="19"/>
        <v>23458</v>
      </c>
      <c r="I53" s="47" t="s">
        <v>90</v>
      </c>
      <c r="J53" s="73"/>
    </row>
    <row r="54" spans="1:10" ht="21" customHeight="1" x14ac:dyDescent="0.25">
      <c r="A54" s="62"/>
      <c r="B54" s="54"/>
      <c r="C54" s="65"/>
      <c r="D54" s="68"/>
      <c r="E54" s="65"/>
      <c r="F54" s="46">
        <v>6768.99</v>
      </c>
      <c r="G54" s="46">
        <v>0</v>
      </c>
      <c r="H54" s="46">
        <f t="shared" si="19"/>
        <v>6768.99</v>
      </c>
      <c r="I54" s="47" t="s">
        <v>91</v>
      </c>
      <c r="J54" s="73"/>
    </row>
    <row r="55" spans="1:10" s="27" customFormat="1" ht="21" customHeight="1" x14ac:dyDescent="0.25">
      <c r="A55" s="35"/>
      <c r="B55" s="36" t="s">
        <v>43</v>
      </c>
      <c r="C55" s="37">
        <f>SUM(C45)</f>
        <v>200000</v>
      </c>
      <c r="D55" s="37">
        <f t="shared" ref="D55:E55" si="20">SUM(D45)</f>
        <v>1</v>
      </c>
      <c r="E55" s="37">
        <f t="shared" si="20"/>
        <v>200000</v>
      </c>
      <c r="F55" s="37">
        <f>SUM(F45:F54)</f>
        <v>135772.08499999999</v>
      </c>
      <c r="G55" s="37">
        <f t="shared" ref="G55:H55" si="21">SUM(G45:G54)</f>
        <v>0</v>
      </c>
      <c r="H55" s="37">
        <f t="shared" si="21"/>
        <v>135772.08499999999</v>
      </c>
      <c r="I55" s="42"/>
      <c r="J55" s="74"/>
    </row>
    <row r="56" spans="1:10" ht="21" customHeight="1" x14ac:dyDescent="0.25">
      <c r="A56" s="35"/>
      <c r="B56" s="36" t="s">
        <v>44</v>
      </c>
      <c r="C56" s="37">
        <f t="shared" ref="C56:H56" si="22">SUM(C55,C44,C40,C37,C32,C27,C24,C21,C16,C13)</f>
        <v>200000</v>
      </c>
      <c r="D56" s="37">
        <f t="shared" si="22"/>
        <v>1</v>
      </c>
      <c r="E56" s="37">
        <f t="shared" si="22"/>
        <v>200000</v>
      </c>
      <c r="F56" s="37">
        <f t="shared" si="22"/>
        <v>135772.08499999999</v>
      </c>
      <c r="G56" s="37">
        <f t="shared" si="22"/>
        <v>0</v>
      </c>
      <c r="H56" s="37">
        <f t="shared" si="22"/>
        <v>135772.08499999999</v>
      </c>
      <c r="I56" s="42"/>
      <c r="J56" s="43"/>
    </row>
    <row r="60" spans="1:10" ht="21" customHeight="1" x14ac:dyDescent="0.25">
      <c r="A60" s="51" t="s">
        <v>45</v>
      </c>
      <c r="B60" s="52"/>
      <c r="C60" s="53" t="s">
        <v>46</v>
      </c>
      <c r="D60" s="53"/>
      <c r="E60" s="53" t="s">
        <v>47</v>
      </c>
      <c r="F60" s="53"/>
      <c r="G60" s="53" t="s">
        <v>48</v>
      </c>
      <c r="H60" s="53"/>
      <c r="I60" s="44" t="s">
        <v>49</v>
      </c>
    </row>
    <row r="61" spans="1:10" ht="21" customHeight="1" x14ac:dyDescent="0.25">
      <c r="A61" s="57">
        <f>E56</f>
        <v>200000</v>
      </c>
      <c r="B61" s="58"/>
      <c r="C61" s="58">
        <f>H56</f>
        <v>135772.08499999999</v>
      </c>
      <c r="D61" s="58"/>
      <c r="E61" s="58">
        <f>F56</f>
        <v>135772.08499999999</v>
      </c>
      <c r="F61" s="58"/>
      <c r="G61" s="58">
        <f>G56</f>
        <v>0</v>
      </c>
      <c r="H61" s="58"/>
      <c r="I61" s="45">
        <f>A61-C61</f>
        <v>64227.915000000008</v>
      </c>
    </row>
    <row r="63" spans="1:10" ht="21" customHeight="1" x14ac:dyDescent="0.25">
      <c r="A63" s="38" t="s">
        <v>50</v>
      </c>
      <c r="B63" s="27"/>
      <c r="C63" s="39" t="s">
        <v>51</v>
      </c>
      <c r="D63" s="38"/>
      <c r="E63" s="38" t="s">
        <v>52</v>
      </c>
      <c r="F63" s="38"/>
      <c r="G63" s="38" t="s">
        <v>53</v>
      </c>
      <c r="H63" s="38"/>
      <c r="I63" s="27"/>
    </row>
  </sheetData>
  <mergeCells count="76">
    <mergeCell ref="J41:J44"/>
    <mergeCell ref="J45:J55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4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4"/>
    <mergeCell ref="D8:D12"/>
    <mergeCell ref="D14:D15"/>
    <mergeCell ref="D17:D20"/>
    <mergeCell ref="D22:D23"/>
    <mergeCell ref="D25:D26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54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55</v>
      </c>
      <c r="E5" s="5"/>
      <c r="F5" s="81"/>
      <c r="G5" s="81"/>
      <c r="H5" s="5" t="s">
        <v>56</v>
      </c>
      <c r="I5" s="4"/>
      <c r="J5" s="81"/>
      <c r="K5" s="82"/>
    </row>
    <row r="6" spans="2:11" ht="20.100000000000001" customHeight="1" x14ac:dyDescent="0.25">
      <c r="B6" s="6"/>
      <c r="C6" s="7"/>
      <c r="D6" s="8" t="s">
        <v>57</v>
      </c>
      <c r="E6" s="8"/>
      <c r="F6" s="83"/>
      <c r="G6" s="83"/>
      <c r="H6" s="8" t="s">
        <v>58</v>
      </c>
      <c r="I6" s="7"/>
      <c r="J6" s="83"/>
      <c r="K6" s="84"/>
    </row>
    <row r="7" spans="2:11" ht="20.100000000000001" customHeight="1" x14ac:dyDescent="0.25">
      <c r="B7" s="6"/>
      <c r="C7" s="7"/>
      <c r="D7" s="8" t="s">
        <v>59</v>
      </c>
      <c r="E7" s="8"/>
      <c r="F7" s="83"/>
      <c r="G7" s="83"/>
      <c r="H7" s="8" t="s">
        <v>60</v>
      </c>
      <c r="I7" s="7"/>
      <c r="J7" s="83"/>
      <c r="K7" s="84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61</v>
      </c>
      <c r="I8" s="10"/>
      <c r="J8" s="85"/>
      <c r="K8" s="86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7" t="s">
        <v>3</v>
      </c>
      <c r="C10" s="88"/>
      <c r="D10" s="13" t="s">
        <v>62</v>
      </c>
      <c r="E10" s="87" t="s">
        <v>63</v>
      </c>
      <c r="F10" s="88"/>
      <c r="G10" s="15" t="s">
        <v>64</v>
      </c>
      <c r="H10" s="14" t="s">
        <v>65</v>
      </c>
      <c r="I10" s="87" t="s">
        <v>66</v>
      </c>
      <c r="J10" s="88"/>
      <c r="K10" s="15" t="s">
        <v>67</v>
      </c>
    </row>
    <row r="11" spans="2:11" ht="20.100000000000001" customHeight="1" x14ac:dyDescent="0.25">
      <c r="B11" s="89">
        <v>1</v>
      </c>
      <c r="C11" s="90"/>
      <c r="D11" s="99" t="s">
        <v>68</v>
      </c>
      <c r="E11" s="89" t="s">
        <v>69</v>
      </c>
      <c r="F11" s="90"/>
      <c r="G11" s="16">
        <v>0</v>
      </c>
      <c r="H11" s="16"/>
      <c r="I11" s="91"/>
      <c r="J11" s="92"/>
      <c r="K11" s="21" t="s">
        <v>70</v>
      </c>
    </row>
    <row r="12" spans="2:11" ht="20.100000000000001" customHeight="1" x14ac:dyDescent="0.25">
      <c r="B12" s="89">
        <v>2</v>
      </c>
      <c r="C12" s="90"/>
      <c r="D12" s="100"/>
      <c r="E12" s="93" t="s">
        <v>71</v>
      </c>
      <c r="F12" s="93"/>
      <c r="G12" s="16">
        <v>0</v>
      </c>
      <c r="H12" s="16"/>
      <c r="I12" s="91"/>
      <c r="J12" s="92"/>
      <c r="K12" s="21" t="s">
        <v>72</v>
      </c>
    </row>
    <row r="13" spans="2:11" ht="20.100000000000001" customHeight="1" x14ac:dyDescent="0.25">
      <c r="B13" s="89">
        <v>3</v>
      </c>
      <c r="C13" s="90"/>
      <c r="D13" s="100"/>
      <c r="E13" s="89" t="s">
        <v>73</v>
      </c>
      <c r="F13" s="90"/>
      <c r="G13" s="16">
        <v>0</v>
      </c>
      <c r="H13" s="16"/>
      <c r="I13" s="91"/>
      <c r="J13" s="92"/>
      <c r="K13" s="21" t="s">
        <v>70</v>
      </c>
    </row>
    <row r="14" spans="2:11" ht="20.100000000000001" customHeight="1" x14ac:dyDescent="0.25">
      <c r="B14" s="89">
        <v>4</v>
      </c>
      <c r="C14" s="90"/>
      <c r="D14" s="100"/>
      <c r="E14" s="89" t="s">
        <v>74</v>
      </c>
      <c r="F14" s="90"/>
      <c r="G14" s="16">
        <v>0</v>
      </c>
      <c r="H14" s="16"/>
      <c r="I14" s="91"/>
      <c r="J14" s="92"/>
      <c r="K14" s="21" t="s">
        <v>75</v>
      </c>
    </row>
    <row r="15" spans="2:11" ht="20.100000000000001" customHeight="1" x14ac:dyDescent="0.25">
      <c r="B15" s="89">
        <v>5</v>
      </c>
      <c r="C15" s="90"/>
      <c r="D15" s="99" t="s">
        <v>41</v>
      </c>
      <c r="E15" s="93"/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7" t="s">
        <v>44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7" t="s">
        <v>65</v>
      </c>
      <c r="C20" s="97"/>
      <c r="D20" s="97"/>
      <c r="E20" s="97"/>
      <c r="F20" s="97"/>
      <c r="G20" s="97" t="s">
        <v>76</v>
      </c>
      <c r="H20" s="97"/>
      <c r="I20" s="97"/>
      <c r="J20" s="97"/>
      <c r="K20" s="15" t="s">
        <v>77</v>
      </c>
    </row>
    <row r="21" spans="1:11" ht="20.100000000000001" customHeight="1" x14ac:dyDescent="0.2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78</v>
      </c>
      <c r="C23" s="7"/>
      <c r="D23" s="7"/>
      <c r="E23" s="7"/>
      <c r="F23" s="7" t="s">
        <v>51</v>
      </c>
      <c r="G23" s="7" t="s">
        <v>79</v>
      </c>
      <c r="H23" s="7"/>
      <c r="I23" s="7"/>
      <c r="J23" s="7" t="s">
        <v>53</v>
      </c>
      <c r="K23" s="7"/>
    </row>
    <row r="26" spans="1:11" ht="17.399999999999999" x14ac:dyDescent="0.25">
      <c r="A26" s="48" t="s">
        <v>80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55</v>
      </c>
      <c r="E28" s="5"/>
      <c r="F28" s="81"/>
      <c r="G28" s="81"/>
      <c r="H28" s="5" t="s">
        <v>56</v>
      </c>
      <c r="I28" s="4"/>
      <c r="J28" s="81"/>
      <c r="K28" s="82"/>
    </row>
    <row r="29" spans="1:11" ht="20.100000000000001" customHeight="1" x14ac:dyDescent="0.25">
      <c r="B29" s="6"/>
      <c r="C29" s="7"/>
      <c r="D29" s="8" t="s">
        <v>57</v>
      </c>
      <c r="E29" s="8"/>
      <c r="F29" s="83"/>
      <c r="G29" s="83"/>
      <c r="H29" s="8" t="s">
        <v>58</v>
      </c>
      <c r="I29" s="7"/>
      <c r="J29" s="83"/>
      <c r="K29" s="84"/>
    </row>
    <row r="30" spans="1:11" ht="20.100000000000001" customHeight="1" x14ac:dyDescent="0.25">
      <c r="B30" s="6"/>
      <c r="C30" s="7"/>
      <c r="D30" s="8" t="s">
        <v>59</v>
      </c>
      <c r="E30" s="8"/>
      <c r="F30" s="83"/>
      <c r="G30" s="83"/>
      <c r="H30" s="8" t="s">
        <v>60</v>
      </c>
      <c r="I30" s="7"/>
      <c r="J30" s="83"/>
      <c r="K30" s="84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61</v>
      </c>
      <c r="I31" s="10"/>
      <c r="J31" s="85"/>
      <c r="K31" s="86"/>
    </row>
    <row r="32" spans="1:11" ht="20.100000000000001" customHeight="1" x14ac:dyDescent="0.25"/>
    <row r="33" spans="2:11" ht="20.100000000000001" customHeight="1" x14ac:dyDescent="0.25">
      <c r="B33" s="93"/>
      <c r="C33" s="93"/>
      <c r="D33" s="18" t="s">
        <v>81</v>
      </c>
      <c r="E33" s="93" t="s">
        <v>82</v>
      </c>
      <c r="F33" s="93"/>
      <c r="G33" s="16" t="s">
        <v>83</v>
      </c>
      <c r="H33" s="16" t="s">
        <v>84</v>
      </c>
      <c r="I33" s="102" t="s">
        <v>44</v>
      </c>
      <c r="J33" s="102"/>
      <c r="K33" s="25" t="s">
        <v>67</v>
      </c>
    </row>
    <row r="34" spans="2:11" ht="20.100000000000001" customHeight="1" x14ac:dyDescent="0.25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7" t="s">
        <v>44</v>
      </c>
      <c r="C37" s="94"/>
      <c r="D37" s="94"/>
      <c r="E37" s="94"/>
      <c r="F37" s="88"/>
      <c r="G37" s="17"/>
      <c r="H37" s="17">
        <f>SUM(H19:H36)</f>
        <v>6</v>
      </c>
      <c r="I37" s="95">
        <f>SUM(I34:J36)</f>
        <v>200</v>
      </c>
      <c r="J37" s="96"/>
      <c r="K37" s="22"/>
    </row>
    <row r="38" spans="2:11" ht="20.100000000000001" customHeight="1" x14ac:dyDescent="0.25">
      <c r="B38" s="7" t="s">
        <v>78</v>
      </c>
      <c r="C38" s="7"/>
      <c r="D38" s="7"/>
      <c r="E38" s="7"/>
      <c r="F38" s="7" t="s">
        <v>51</v>
      </c>
      <c r="G38" s="7" t="s">
        <v>79</v>
      </c>
      <c r="H38" s="7"/>
      <c r="I38" s="7"/>
      <c r="J38" s="7" t="s">
        <v>53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2023-03-29T05:45:57Z</cp:lastPrinted>
  <dcterms:created xsi:type="dcterms:W3CDTF">2014-04-15T08:52:00Z</dcterms:created>
  <dcterms:modified xsi:type="dcterms:W3CDTF">2023-03-29T05:46:06Z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087169D2ABAD40329F3BAB261D0C5EBF</vt:lpwstr>
  </property>
</Properties>
</file>