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<sst xmlns="http://schemas.openxmlformats.org/spreadsheetml/2006/main" count="91">
  <si>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</si>
  <si>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</si>
  <si>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</si>
  <si>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</si>
  <si>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</si>
  <si>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</si>
  <si>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</si>
  <si>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</si>
  <si>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</si>
  <si>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</si>
  <si>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</si>
  <si>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</si>
  <si>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</si>
  <si>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</si>
  <si>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</si>
  <si>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</si>
  <si>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</si>
  <si>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</si>
  <si>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</si>
  <si>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</si>
  <si>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</si>
  <si>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</si>
  <si>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</si>
  <si>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</si>
  <si>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</si>
  <si>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</si>
  <si>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</si>
  <si>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</si>
  <si>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</si>
  <si>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</si>
  <si>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</si>
  <si>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</si>
  <si>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</si>
  <si>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</si>
  <si>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</si>
  <si>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</si>
  <si>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</si>
  <si>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</si>
  <si>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</si>
  <si>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</si>
  <si>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</si>
  <si>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</si>
  <si>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</si>
  <si>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</si>
  <si>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</si>
  <si>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</si>
  <si>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</si>
  <si>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</si>
  <si>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</si>
  <si>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</si>
  <si>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</si>
  <si>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</si>
  <si>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</si>
  <si>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</si>
  <si>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</si>
  <si>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</si>
  <si>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</si>
  <si>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</si>
  <si>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</si>
  <si>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</si>
  <si>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</si>
  <si>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</si>
  <si>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</si>
  <si>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12月17日-18日</t>
  </si>
  <si>
    <t>报销日期:</t>
  </si>
  <si>
    <t>团号:</t>
  </si>
  <si>
    <t>HMOA-181210-SHK615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</si>
  <si>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</si>
  <si>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</si>
  <si>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</si>
  <si>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</si>
  <si>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</si>
  <si>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</si>
  <si>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</si>
  <si>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</si>
  <si>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</si>
  <si>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</si>
  <si>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12.17 酒店-家</t>
  </si>
  <si>
    <t>住宿费</t>
  </si>
  <si>
    <t>餐费</t>
  </si>
  <si>
    <t>12月18日 张筱青、于畅、姚艺婷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</si>
  <si>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</si>
  <si>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</si>
  <si>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</si>
  <si>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</si>
  <si>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</si>
  <si>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</si>
  <si>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</si>
  <si>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</si>
  <si>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</si>
  <si>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12.17-12.18</t>
  </si>
</sst>
</file>

<file path=xl/styles.xml><?xml version="1.0" encoding="utf-8"?>
<styleSheet xmlns="http://schemas.openxmlformats.org/spreadsheetml/2006/main">
  <numFmts count="10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#,##0.00;[Red]#,##0.00"/>
    <numFmt numFmtId="41" formatCode="_ * #,##0_ ;_ * \-#,##0_ ;_ * &quot;-&quot;_ ;_ @_ "/>
    <numFmt numFmtId="179" formatCode="0.00_ "/>
    <numFmt numFmtId="180" formatCode="yyyy&quot;年&quot;m&quot;月&quot;d&quot;日&quot;;@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0" fontId="16" fillId="11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180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25" workbookViewId="0">
      <selection activeCell="H20" sqref="H20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39">
        <v>43453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273.14</v>
      </c>
      <c r="H12" s="25">
        <f>G12</f>
        <v>273.14</v>
      </c>
      <c r="I12" s="42"/>
      <c r="J12" s="43"/>
      <c r="K12" s="44" t="s">
        <v>75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v>68</v>
      </c>
      <c r="H13" s="25">
        <f>G13</f>
        <v>68</v>
      </c>
      <c r="I13" s="42"/>
      <c r="J13" s="43"/>
      <c r="K13" s="44" t="s">
        <v>77</v>
      </c>
    </row>
    <row r="14" ht="20.1" customHeight="1" spans="2:11">
      <c r="B14" s="22">
        <v>3</v>
      </c>
      <c r="C14" s="23"/>
      <c r="D14" s="26"/>
      <c r="E14" s="22" t="s">
        <v>78</v>
      </c>
      <c r="F14" s="23"/>
      <c r="G14" s="25">
        <v>0</v>
      </c>
      <c r="H14" s="25"/>
      <c r="I14" s="42"/>
      <c r="J14" s="43"/>
      <c r="K14" s="44" t="s">
        <v>75</v>
      </c>
    </row>
    <row r="15" ht="43" customHeight="1" spans="2:11">
      <c r="B15" s="22">
        <v>4</v>
      </c>
      <c r="C15" s="23"/>
      <c r="D15" s="26"/>
      <c r="E15" s="22" t="s">
        <v>79</v>
      </c>
      <c r="F15" s="23"/>
      <c r="G15" s="25">
        <v>89</v>
      </c>
      <c r="H15" s="25">
        <f>G15</f>
        <v>89</v>
      </c>
      <c r="I15" s="42"/>
      <c r="J15" s="43"/>
      <c r="K15" s="45" t="s">
        <v>80</v>
      </c>
    </row>
    <row r="16" ht="20.1" customHeight="1" spans="2:11">
      <c r="B16" s="22">
        <v>5</v>
      </c>
      <c r="C16" s="23"/>
      <c r="D16" s="24" t="s">
        <v>41</v>
      </c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19" t="s">
        <v>43</v>
      </c>
      <c r="C19" s="29"/>
      <c r="D19" s="29"/>
      <c r="E19" s="29"/>
      <c r="F19" s="20"/>
      <c r="G19" s="30">
        <f>SUM(G11:G18)</f>
        <v>430.14</v>
      </c>
      <c r="H19" s="30">
        <f>SUM(H11:H18)</f>
        <v>430.14</v>
      </c>
      <c r="I19" s="46">
        <f>SUM(I11:J18)</f>
        <v>0</v>
      </c>
      <c r="J19" s="47"/>
      <c r="K19" s="48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9"/>
      <c r="K20" s="16"/>
    </row>
    <row r="21" ht="20.1" customHeight="1" spans="2:11">
      <c r="B21" s="21" t="s">
        <v>70</v>
      </c>
      <c r="C21" s="21"/>
      <c r="D21" s="21"/>
      <c r="E21" s="21"/>
      <c r="F21" s="21"/>
      <c r="G21" s="21" t="s">
        <v>81</v>
      </c>
      <c r="H21" s="21"/>
      <c r="I21" s="21"/>
      <c r="J21" s="21"/>
      <c r="K21" s="21" t="s">
        <v>82</v>
      </c>
    </row>
    <row r="22" ht="20.1" customHeight="1" spans="2:11">
      <c r="B22" s="31">
        <f>H19</f>
        <v>430.14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50">
        <f>SUM(B22:J22)</f>
        <v>430.14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83</v>
      </c>
      <c r="C24" s="16"/>
      <c r="D24" s="16"/>
      <c r="E24" s="16"/>
      <c r="F24" s="16" t="s">
        <v>50</v>
      </c>
      <c r="G24" s="16" t="s">
        <v>84</v>
      </c>
      <c r="H24" s="16"/>
      <c r="I24" s="16"/>
      <c r="J24" s="16" t="s">
        <v>52</v>
      </c>
      <c r="K24" s="16"/>
    </row>
    <row r="27" ht="18.75" spans="1:11">
      <c r="A27" s="2" t="s">
        <v>85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姚艺婷</v>
      </c>
      <c r="G29" s="7"/>
      <c r="H29" s="6" t="s">
        <v>56</v>
      </c>
      <c r="I29" s="5"/>
      <c r="J29" s="7" t="str">
        <f>J5</f>
        <v>业务助理</v>
      </c>
      <c r="K29" s="36"/>
    </row>
    <row r="30" ht="20.1" customHeight="1" spans="2:11">
      <c r="B30" s="8"/>
      <c r="C30" s="9"/>
      <c r="D30" s="10" t="s">
        <v>58</v>
      </c>
      <c r="E30" s="10"/>
      <c r="F30" s="11" t="str">
        <f>F6</f>
        <v>上海</v>
      </c>
      <c r="G30" s="11"/>
      <c r="H30" s="10" t="s">
        <v>60</v>
      </c>
      <c r="I30" s="9"/>
      <c r="J30" s="11" t="str">
        <f>J6</f>
        <v>上海事业部</v>
      </c>
      <c r="K30" s="37"/>
    </row>
    <row r="31" ht="20.1" customHeight="1" spans="2:11">
      <c r="B31" s="8"/>
      <c r="C31" s="9"/>
      <c r="D31" s="10" t="s">
        <v>62</v>
      </c>
      <c r="E31" s="10"/>
      <c r="F31" s="11" t="str">
        <f>F7</f>
        <v>12月17日-18日</v>
      </c>
      <c r="G31" s="11"/>
      <c r="H31" s="10" t="s">
        <v>64</v>
      </c>
      <c r="I31" s="38"/>
      <c r="J31" s="51">
        <f>J7</f>
        <v>43453</v>
      </c>
      <c r="K31" s="52"/>
    </row>
    <row r="32" ht="20.1" customHeight="1" spans="2:11">
      <c r="B32" s="12"/>
      <c r="C32" s="13"/>
      <c r="D32" s="14"/>
      <c r="E32" s="14"/>
      <c r="F32" s="15"/>
      <c r="G32" s="15"/>
      <c r="H32" s="14" t="s">
        <v>65</v>
      </c>
      <c r="I32" s="40"/>
      <c r="J32" s="15" t="str">
        <f>J8</f>
        <v>HMOA-181210-SHK615</v>
      </c>
      <c r="K32" s="41"/>
    </row>
    <row r="33" ht="20.1" customHeight="1"/>
    <row r="34" ht="20.1" customHeight="1" spans="2:11">
      <c r="B34" s="27"/>
      <c r="C34" s="27"/>
      <c r="D34" s="32" t="s">
        <v>86</v>
      </c>
      <c r="E34" s="27" t="s">
        <v>87</v>
      </c>
      <c r="F34" s="27"/>
      <c r="G34" s="25" t="s">
        <v>88</v>
      </c>
      <c r="H34" s="25" t="s">
        <v>89</v>
      </c>
      <c r="I34" s="25" t="s">
        <v>43</v>
      </c>
      <c r="J34" s="25"/>
      <c r="K34" s="53" t="s">
        <v>72</v>
      </c>
    </row>
    <row r="35" ht="20.1" customHeight="1" spans="2:11">
      <c r="B35" s="27">
        <v>1</v>
      </c>
      <c r="C35" s="27"/>
      <c r="D35" s="33" t="s">
        <v>59</v>
      </c>
      <c r="E35" s="27" t="s">
        <v>90</v>
      </c>
      <c r="F35" s="27"/>
      <c r="G35" s="25">
        <v>100</v>
      </c>
      <c r="H35" s="25">
        <v>2</v>
      </c>
      <c r="I35" s="42">
        <f>G35*H35</f>
        <v>200</v>
      </c>
      <c r="J35" s="43"/>
      <c r="K35" s="45"/>
    </row>
    <row r="36" ht="20.1" customHeight="1" spans="2:11">
      <c r="B36" s="27">
        <v>2</v>
      </c>
      <c r="C36" s="27"/>
      <c r="D36" s="34"/>
      <c r="E36" s="27"/>
      <c r="F36" s="27"/>
      <c r="G36" s="25">
        <v>0</v>
      </c>
      <c r="H36" s="25">
        <v>2</v>
      </c>
      <c r="I36" s="42">
        <f t="shared" ref="I36:I37" si="0">G36*H36</f>
        <v>0</v>
      </c>
      <c r="J36" s="43"/>
      <c r="K36" s="45"/>
    </row>
    <row r="37" ht="20.1" customHeight="1" spans="2:11">
      <c r="B37" s="27">
        <v>3</v>
      </c>
      <c r="C37" s="27"/>
      <c r="D37" s="34"/>
      <c r="E37" s="27"/>
      <c r="F37" s="27"/>
      <c r="G37" s="25">
        <v>0</v>
      </c>
      <c r="H37" s="25">
        <v>2</v>
      </c>
      <c r="I37" s="42">
        <f t="shared" si="0"/>
        <v>0</v>
      </c>
      <c r="J37" s="43"/>
      <c r="K37" s="45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f>SUM(H20:H37)</f>
        <v>6</v>
      </c>
      <c r="I38" s="46">
        <f>SUM(I35:J37)</f>
        <v>200</v>
      </c>
      <c r="J38" s="47"/>
      <c r="K38" s="48"/>
    </row>
    <row r="39" ht="20.1" customHeight="1" spans="2:11">
      <c r="B39" s="16" t="s">
        <v>83</v>
      </c>
      <c r="C39" s="16"/>
      <c r="D39" s="16"/>
      <c r="E39" s="16"/>
      <c r="F39" s="16" t="s">
        <v>50</v>
      </c>
      <c r="G39" s="16" t="s">
        <v>84</v>
      </c>
      <c r="H39" s="16"/>
      <c r="I39" s="16"/>
      <c r="J39" s="16" t="s">
        <v>52</v>
      </c>
      <c r="K39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2018-12-19T05:38:56Z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